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Приложение № 2" sheetId="1" r:id="rId1"/>
    <sheet name="Субвенция 03024 (2026)" sheetId="2" state="hidden" r:id="rId2"/>
  </sheets>
  <definedNames/>
  <calcPr fullCalcOnLoad="1"/>
</workbook>
</file>

<file path=xl/sharedStrings.xml><?xml version="1.0" encoding="utf-8"?>
<sst xmlns="http://schemas.openxmlformats.org/spreadsheetml/2006/main" count="188" uniqueCount="157">
  <si>
    <t>Приложение № 2</t>
  </si>
  <si>
    <t>к решению Муниципального Собрания</t>
  </si>
  <si>
    <t>Тотемского муниципального округа</t>
  </si>
  <si>
    <t>Объем доходов бюджета Тотемского муниципального округа на 2024 год и плановый период 2025 и 2026 годов,</t>
  </si>
  <si>
    <t>формируемый за счет налоговых и неналоговых доходов, а также безвозмездных поступлений</t>
  </si>
  <si>
    <t>(тыс. руб.)</t>
  </si>
  <si>
    <t>Код бюджетной классификации Российской Федерации</t>
  </si>
  <si>
    <t>Наименование доходов</t>
  </si>
  <si>
    <t>Сумма</t>
  </si>
  <si>
    <t>2024 год</t>
  </si>
  <si>
    <t>2025 год</t>
  </si>
  <si>
    <t>2026 год</t>
  </si>
  <si>
    <t>2</t>
  </si>
  <si>
    <t>3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</si>
  <si>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</si>
  <si>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</si>
  <si>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</si>
  <si>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</si>
  <si>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</si>
  <si>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</si>
  <si>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</si>
  <si>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</si>
  <si>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</si>
  <si>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</si>
  <si>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</si>
  <si>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</si>
  <si>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1 05 01010 01 0000 110</t>
  </si>
  <si>
    <t xml:space="preserve">Налог, взимаемый с налогоплательщиков, выбравших в качестве объекта налогообложения доходы </t>
  </si>
  <si>
    <t>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</si>
  <si>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</si>
  <si>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1 05 03010 01 0000 110</t>
  </si>
  <si>
    <t xml:space="preserve">Единый сельскохозяйственный налог </t>
  </si>
  <si>
    <t>1 05 04060 02 0000 110</t>
  </si>
  <si>
    <t>Налог, взимаемый в связи с применением патентной системы налогообложения, зачисляемый в бюджеты муниципальных округов</t>
  </si>
  <si>
    <t xml:space="preserve"> 1 06 00000 00 0000 000</t>
  </si>
  <si>
    <t>НАЛОГИ НА ИМУЩЕСТВО</t>
  </si>
  <si>
    <t>1 06 01020 14 0000 110</t>
  </si>
  <si>
    <t>Налог на имущество физических лиц, взимаемый по ставкам, применяемым к объектам налогообложения, расположенным в границах муниципальных округов</t>
  </si>
  <si>
    <t>1 06 06032 14 0000 110</t>
  </si>
  <si>
    <t>Земельный налог с организаций, обладающих земельным участком, расположенных в границах муниципальных округов</t>
  </si>
  <si>
    <t>1 06 06042 14 0000 110</t>
  </si>
  <si>
    <t>Земельный налог с физических лиц, обладающих земельным участком, расположенных в границах муниципальных округов</t>
  </si>
  <si>
    <t xml:space="preserve"> 1 08 00000 00 0000 000</t>
  </si>
  <si>
    <t>ГОСУДАРСТВЕННАЯ ПОШЛИНА</t>
  </si>
  <si>
    <t xml:space="preserve"> 1 11 00000 00 0000 000</t>
  </si>
  <si>
    <t>ДОХОДЫ ОТ ИСПОЛЬЗОВАНИЯ ИМУЩЕСТВА, НАХОДЯЩЕГОСЯ В ГОСУДАРСТВЕННОЙ И МУНИЦИПАЛЬНОЙ СОБСТВЕННОСТИ</t>
  </si>
  <si>
    <t>1 11 05012 14 0000 120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</si>
  <si>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муниципальных округов, а также средства от продажи права на заключение договоров аренды указанных земельных участков </t>
  </si>
  <si>
    <t xml:space="preserve"> 1 11 05074 14  0000 120</t>
  </si>
  <si>
    <t>Доходы от сдачи в аренду имущества, составляющего казну муниципальных округов (за исключением земельных участков)</t>
  </si>
  <si>
    <t xml:space="preserve"> 1 11 09044 14 0000 120</t>
  </si>
  <si>
    <t>Прочие поступления от использования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 в том числе казенных)</t>
  </si>
  <si>
    <t xml:space="preserve"> 1 12 00000 00 0000 000</t>
  </si>
  <si>
    <t>ПЛАТЕЖИ ПРИ ПОЛЬЗОВАНИИ ПРИРОДНЫМИ РЕСУРСАМИ</t>
  </si>
  <si>
    <t xml:space="preserve"> 1 12 01000 01 0000 120</t>
  </si>
  <si>
    <t>Плата за негативное воздействие на окружающую среду</t>
  </si>
  <si>
    <t>1 13 00000 00 0000 000</t>
  </si>
  <si>
    <t>ДОХОДЫ ОТ ОКАЗАНИЯ ПЛАТНЫХ УСЛУГ  И КОМПЕНСАЦИИ ЗАТРАТ ГОСУДАРСТВА</t>
  </si>
  <si>
    <t xml:space="preserve"> 1 14 00000 00 0000 000</t>
  </si>
  <si>
    <t>ДОХОДЫ ОТ ПРОДАЖИ МАТЕРИАЛЬНЫХ И НЕМАТЕРИАЛЬНЫХ АКТИВОВ</t>
  </si>
  <si>
    <t>1 14 02040 14 0000 410</t>
  </si>
  <si>
    <t>Доходы от реализации  имущества, находящегося в собственности муниципальных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казенных),в части реализации основных средств по указанному имуществу</t>
  </si>
  <si>
    <t>1 14 06012 14 0000 430</t>
  </si>
  <si>
    <t>Доходы от продажи земельных участков, государственная собственность на которые не разграничена и которые расположены в границах муниципальных округов</t>
  </si>
  <si>
    <t xml:space="preserve"> 1 16 00000 00 0000 000</t>
  </si>
  <si>
    <t>ШТРАФЫ, САНКЦИИ, ВОЗМЕЩЕНИЕ УЩЕРБА</t>
  </si>
  <si>
    <t xml:space="preserve"> 2 00 00000 00 0000 000</t>
  </si>
  <si>
    <t>БЕЗВОЗМЕЗДНЫЕ ПОСТУПЛЕНИЯ</t>
  </si>
  <si>
    <t xml:space="preserve"> 2 02 00000 00 0000 000</t>
  </si>
  <si>
    <t>Безвозмездные поступления от других бюджетов бюджетной системы Российской Федерации</t>
  </si>
  <si>
    <t>2 02 15001 14 0000 150</t>
  </si>
  <si>
    <t>Дотации бюджетам муниципальных округов на выравнивание бюджетной обеспеченности из бюджета субъекта Российской Федерации</t>
  </si>
  <si>
    <t>2 02 15002 14 0000 150</t>
  </si>
  <si>
    <t>Дотации бюджетам муниципальных округов на поддержку мер по обеспечению сбалансированности бюджетов</t>
  </si>
  <si>
    <t>2 02 15009 14 0000 150</t>
  </si>
  <si>
    <t>Дотация бюджетам муниципальных округов на частичную компенсацию  дополнительных расходов на повышение оплаты труда работников бюджетной сферы и иные цели</t>
  </si>
  <si>
    <t>2 02 20000 00 0000 150</t>
  </si>
  <si>
    <t>Субсидии бюджетам бюджетной системы Российской Федерации (межбюджетные субсидии)</t>
  </si>
  <si>
    <t>2 02 20077 14 0000 150</t>
  </si>
  <si>
    <t>Субсидии бюджетам муниципальных округов на софинансирование капитальных вложений в объекты муниципальной собственности</t>
  </si>
  <si>
    <t>2 02 25172 14 0000 150</t>
  </si>
  <si>
    <t>Субсидии бюджетам муниципальных округов на 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</si>
  <si>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2 02 25213 14 0000 150</t>
  </si>
  <si>
    <t>Субсидии бюджетам муниципальных округов на обновление материально-технической базы образовательных организаций для внедрения цифровой образовательной среды и развития цифровых навыков обучающихся</t>
  </si>
  <si>
    <t>2 02 25304 14 0000 150</t>
  </si>
  <si>
    <t xml:space="preserve">Субсидии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 </t>
  </si>
  <si>
    <t>2 02 25497 14 0000 150</t>
  </si>
  <si>
    <t>Субсидии бюджетам муниципальных округов на реализацию мероприятий по обеспечению жильем молодых семей</t>
  </si>
  <si>
    <t>2 02 25555 14 0000 150</t>
  </si>
  <si>
    <t>Субсидии бюджетам муниципальных округов на реализацию программ формирования современной городской среды</t>
  </si>
  <si>
    <t>2 02 25576 14 0000 150</t>
  </si>
  <si>
    <t>Субсидии бюджетам муниципальных округов на обеспечение комплексного развития сельских территорий</t>
  </si>
  <si>
    <t>2 02 25599 14 0000 150</t>
  </si>
  <si>
    <t>Субсидии бюджетам муниципальных округов на подготовку проектов межевания земельных участков и на проведение кадастровых работпроведение комплексных кадастровых работ</t>
  </si>
  <si>
    <t>2 02 25750 14 0000 150</t>
  </si>
  <si>
    <t>Субсидии муниципальных округов на реализацию мероприятий по модернизации школьных систем образования</t>
  </si>
  <si>
    <t>2 02 29999 14 0000 150</t>
  </si>
  <si>
    <t>Прочие субсидии бюджетам муниципальных округов</t>
  </si>
  <si>
    <t>2 02 30000 00 0000 150</t>
  </si>
  <si>
    <t>Субвенции бюджетам бюджетной системы Российской Федерации</t>
  </si>
  <si>
    <t>2 02 30024 14 0000 150</t>
  </si>
  <si>
    <t>Субвенции бюджетам муниципальных округов на выполнение передаваемых полномочий субъектов Российской Федерации</t>
  </si>
  <si>
    <t>2 02 35118 14 0000 150</t>
  </si>
  <si>
    <t>Субвенции бюджетам муниципальных округов на осуществление первичного воинского учета органами местного самоуправления поселений, муниципальных и городских округов</t>
  </si>
  <si>
    <t>2 02 35120 14 0000 150</t>
  </si>
  <si>
    <t>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</si>
  <si>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2 02 35176 14 0000 150</t>
  </si>
  <si>
    <t>Субвенции бюджетам муниципальных округов на осуществление полномочий по обеспечению жильем отдельных категорий граждан, установленных Федеральным законом от 24 ноября 1995 года № 181-ФЗ «О социальной защите инвалидов в Российской Федерации»</t>
  </si>
  <si>
    <t>2 02 35179 14 0000 150</t>
  </si>
  <si>
    <t>Субвенции бюджетам муниципальных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</si>
  <si>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2 02 35303 14 0000 150</t>
  </si>
  <si>
    <t>Субвенция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</si>
  <si>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2 02 36900 14 0000 150</t>
  </si>
  <si>
    <t>Единая субвенция муниципальных округов из бюджета субъекта Российской Федерации</t>
  </si>
  <si>
    <t>2 02 45519 14 0000 150</t>
  </si>
  <si>
    <t>Межбюджетные трансферты, передаваемые бюджетам муниципальных округов на поддержку отрасли культуры</t>
  </si>
  <si>
    <t>2 02 49999 14 0000 150</t>
  </si>
  <si>
    <t>Прочие межбюджетные трансферты, передаваемые бюджетам муниципальных округов</t>
  </si>
  <si>
    <t>2 04 04020 14 0000 150</t>
  </si>
  <si>
    <t>Поступления от денежных пожертвований, предоставляемых негосударственными организациями получателями средств бюджетов муниципальных округов</t>
  </si>
  <si>
    <t>2 07 04020 14 0000 150</t>
  </si>
  <si>
    <t>Поступления от денежных пожертвований, предоставляемых физическими лицами получателям средств бюджетов муниципальных округов</t>
  </si>
  <si>
    <t>Итого</t>
  </si>
  <si>
    <t>Плановые назначения трансфертов бюджетам муниципальных образований по лимитам бюджетных обязательств на 2026 год</t>
  </si>
  <si>
    <t>Код района</t>
  </si>
  <si>
    <t>Наименование района</t>
  </si>
  <si>
    <t>Субвенции бюджетам муниципальных образований на осуществление отдельных полномочий в соответствии с законом области "О наделении органов местного самоуправления отдельными полномочиями области по расчету и предоставлению дотаций на выравнивание бюджетной обеспеченности поселений за счет средств областного бюджета"</t>
  </si>
  <si>
    <t>Субвенции органам местного самоуправления муниципальных районов и городских округов на осуществление отдельных государственных полномочий по формированию состава комиссий по делам несовершеннолетних и защите их прав, а также по финансовому и материально-техническому обеспечению их деятельности</t>
  </si>
  <si>
    <t>Субвенции бюджетам по предоставлению единовременной денежной выплаты взамен предоставления земельного участка гражданам, имеющих трех и более детей</t>
  </si>
  <si>
    <t xml:space="preserve">Субвенция на передаваемые полномочия органам местного самоуправления в сфере архивного дела </t>
  </si>
  <si>
    <t xml:space="preserve">Субвенции на выполнение государственных  полномочий в сфере охраны окружающей среды </t>
  </si>
  <si>
    <t>Субвенции на обеспечение дошкольного образования в муниципальных образовательных организациях области, начального общего, среднего общего образования в муниципальных общеобразовательных организациях</t>
  </si>
  <si>
    <t>Субвенции на выполнение отдельных государственных полномочий по социальной поддержке детей-сирот и детей, оставшихся без попечения родителей (за исключением детей, обучающихся в федеральных образовательных учреждениях)</t>
  </si>
  <si>
    <t>Субвенции на содержание детей с ограниченными возможностями здоровья за время их пребывания в муниципальных организациях, осуществляющей образовательную деятельность</t>
  </si>
  <si>
    <t>Субвенции на осуществление отдельных полномочий по предоставлению единовременной  денежной выплаты взамен предоставления земельного участка гражданам, имеющих трех и более детей</t>
  </si>
  <si>
    <t>Субвенции на дистанционное обучение детей-инвалидов</t>
  </si>
  <si>
    <t>Cубвенции на осуществление отдельных государственных полномочий "О наделении органов местного самоуправления отдельными государственными полномочиями в сфере организации деятельности многофункциональных центров предоставления государственных и муниципальных услуг"</t>
  </si>
  <si>
    <t xml:space="preserve">Субвенция на обеспечение дошкольного образования в муниципальных образовательных организациях, обеспечение дополнительного образования детей в муниципальных образовательных организациях </t>
  </si>
  <si>
    <t>Субвенции на предоставление единовременных выплат педагогическим работникам муниципальных общеобразовательных организаций , проживающих и работающих в сельской местности</t>
  </si>
  <si>
    <t>Субвенции по осуществлению отдельных государственными полномочиями "О наделени органов местного самоуправления государственными полномочиями в сфере образоваания</t>
  </si>
  <si>
    <t>Субвенция бюджетам муниципальных образований на осуществление  отдельных государственных полномочий в соответствии с законом области от 17 декабря 2007 года № 1719-ОЗ "О наделении органов местного самоуправления отдельными государственными полномочиями в сфере образования" на 2016 год</t>
  </si>
  <si>
    <t>Субвенция бюджетам муниципальных образований на осуществление  отдельных государственных полномочий в соответствии с законом области от 17 декабря 2007 года № 1719-ОЗ "О наделении органов местного самоуправления отдельными государственными полномочиями в сфере образования" на 2016 год (родительская плата)</t>
  </si>
  <si>
    <t>Cубвенции на осуществление отдельных государственных в сфере предоставления мер социальной поддержки при проезде на транспорте на территории Вологодской области" и закону области "О наделении органов местного самоуправления отдельными государственными полномочиями в сфере предоставления мер социальной поддержки при проезде на транспорте на территории Вологодской области"</t>
  </si>
  <si>
    <t>Cубвенции на выполнение государственных полномочий в сфере сельского хозяйства</t>
  </si>
  <si>
    <t>Cубвенции на осуществление отдельных государственных полномочий "О наделении органов местного самоуправления отдельными государственными полномочиями в сфере социальной защиты населения "</t>
  </si>
  <si>
    <t xml:space="preserve">Субвенции органам местного самоуправления муниципальных районов, городских округов, городских и сельских  поселений на осуществление отдельных государственных полномочий по  составлению протоколов и рассмотрению дел об административных правонарушениях </t>
  </si>
  <si>
    <t>Субвенции на осуществление отдельных государственных полномочий в соответствии с законом области от 17 декабря 2007 года №1719-ОЗ (предоставление компенсации выплачиваемой родителям (законным представителям) детей</t>
  </si>
  <si>
    <t>Субвенции бюджетам муниципальных образований на осуществление отдельных полномочий "О наделении органов местного самоуправления отдельными государственными полномочиями по обеспечению жилыми помещениями детей-сирот и детей, оставшихся без попечения родителей"</t>
  </si>
  <si>
    <t xml:space="preserve">Субвенции по обеспечению льготным питанием, обучающихся по очной форме обучения в муниципальных общеобразовательных организациях из числа детей из маломущих семей, многодетных семей, детей, состоящих научете в противотуберкулезном диспансере </t>
  </si>
  <si>
    <t>Субвенции бюджетам муниципальных образований на осуществление отдельных государственных полномочий в соответствии с законом области от 15 января 2013 года №2966-ОЗ "О наделении органов местного самоуправления отдельными государственными полномочиями по отлову и содержанию безнадзорных животных"</t>
  </si>
  <si>
    <t>Субвенции бюджетам муниципальных районов (городских округов) на выполнение передаваемых отдельных государственных полномочий по организации и осуществлению деятельности по опеке и попечительству в отношении совершеннолетних граждан, нуждающихся в опеке или попечительстве</t>
  </si>
  <si>
    <t>Субвенции бюджетам муниципальных образований на осуществление отдельных полномочий в соответствии с законом области от 14 января 2013 года №29666-ОЗ "О наделении органов местного самоуправления отдельными государственными полномочиями по отловы и содержанию безнадзорных собак"</t>
  </si>
  <si>
    <t xml:space="preserve">ИТОГО субвенции на переданные полномочия по коду 03024 </t>
  </si>
  <si>
    <t>План на год</t>
  </si>
  <si>
    <t>Тотемский</t>
  </si>
  <si>
    <t>от 12 апреля 2024   №37</t>
  </si>
  <si>
    <t>от 14 декабря 2023   №152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</si>
</sst>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\.00\.00"/>
    <numFmt numFmtId="166" formatCode="#,##0.00;[Red]\-#,##0.00;0.00"/>
    <numFmt numFmtId="167" formatCode="#,##0.00;[Red]\-#,##0.00"/>
  </numFmts>
  <fonts count="46">
    <font>
      <sz val="10"/>
      <name val="Arial Cyr"/>
      <family val="2"/>
    </font>
    <font>
      <sz val="10"/>
      <name val="Arial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Times New Roman"/>
      <family val="1"/>
    </font>
    <font>
      <sz val="11"/>
      <name val="Arial Cyr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7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3" fillId="0" borderId="0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left" wrapText="1"/>
    </xf>
    <xf numFmtId="164" fontId="4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left" wrapText="1"/>
    </xf>
    <xf numFmtId="164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164" fontId="3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3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3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wrapText="1"/>
    </xf>
    <xf numFmtId="3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left" wrapText="1"/>
    </xf>
    <xf numFmtId="49" fontId="6" fillId="0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left" wrapText="1"/>
    </xf>
    <xf numFmtId="0" fontId="4" fillId="0" borderId="10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52">
      <alignment/>
      <protection/>
    </xf>
    <xf numFmtId="0" fontId="9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9" fillId="0" borderId="11" xfId="52" applyNumberFormat="1" applyFont="1" applyFill="1" applyBorder="1" applyAlignment="1" applyProtection="1">
      <alignment horizontal="left" vertical="center" wrapText="1"/>
      <protection hidden="1"/>
    </xf>
    <xf numFmtId="4" fontId="8" fillId="0" borderId="11" xfId="52" applyNumberFormat="1" applyFont="1" applyBorder="1" applyAlignment="1">
      <alignment horizontal="center" vertical="top" wrapText="1"/>
      <protection/>
    </xf>
    <xf numFmtId="0" fontId="10" fillId="0" borderId="0" xfId="52" applyFont="1">
      <alignment/>
      <protection/>
    </xf>
    <xf numFmtId="165" fontId="11" fillId="0" borderId="11" xfId="52" applyNumberFormat="1" applyFont="1" applyFill="1" applyBorder="1" applyAlignment="1" applyProtection="1">
      <alignment/>
      <protection hidden="1"/>
    </xf>
    <xf numFmtId="0" fontId="11" fillId="0" borderId="11" xfId="52" applyNumberFormat="1" applyFont="1" applyFill="1" applyBorder="1" applyAlignment="1" applyProtection="1">
      <alignment horizontal="left" vertical="center"/>
      <protection hidden="1"/>
    </xf>
    <xf numFmtId="0" fontId="11" fillId="0" borderId="11" xfId="52" applyNumberFormat="1" applyFont="1" applyFill="1" applyBorder="1" applyAlignment="1" applyProtection="1">
      <alignment horizontal="right" vertical="center"/>
      <protection hidden="1"/>
    </xf>
    <xf numFmtId="166" fontId="9" fillId="0" borderId="11" xfId="52" applyNumberFormat="1" applyFont="1" applyFill="1" applyBorder="1" applyAlignment="1" applyProtection="1">
      <alignment/>
      <protection hidden="1"/>
    </xf>
    <xf numFmtId="166" fontId="11" fillId="0" borderId="11" xfId="52" applyNumberFormat="1" applyFont="1" applyFill="1" applyBorder="1" applyAlignment="1" applyProtection="1">
      <alignment/>
      <protection hidden="1"/>
    </xf>
    <xf numFmtId="166" fontId="1" fillId="0" borderId="11" xfId="54" applyNumberFormat="1" applyFont="1" applyFill="1" applyBorder="1" applyAlignment="1" applyProtection="1">
      <alignment vertical="center" wrapText="1"/>
      <protection hidden="1"/>
    </xf>
    <xf numFmtId="167" fontId="9" fillId="0" borderId="11" xfId="52" applyNumberFormat="1" applyFont="1" applyFill="1" applyBorder="1" applyAlignment="1" applyProtection="1">
      <alignment/>
      <protection hidden="1"/>
    </xf>
    <xf numFmtId="167" fontId="11" fillId="0" borderId="11" xfId="52" applyNumberFormat="1" applyFont="1" applyFill="1" applyBorder="1" applyAlignment="1" applyProtection="1">
      <alignment/>
      <protection hidden="1"/>
    </xf>
    <xf numFmtId="166" fontId="1" fillId="0" borderId="11" xfId="52" applyNumberFormat="1" applyFont="1" applyBorder="1">
      <alignment/>
      <protection/>
    </xf>
    <xf numFmtId="0" fontId="11" fillId="0" borderId="0" xfId="52" applyFont="1" applyFill="1" applyProtection="1">
      <alignment/>
      <protection hidden="1"/>
    </xf>
    <xf numFmtId="0" fontId="11" fillId="0" borderId="0" xfId="52" applyFont="1" applyFill="1" applyAlignment="1" applyProtection="1">
      <alignment horizontal="center"/>
      <protection hidden="1"/>
    </xf>
    <xf numFmtId="0" fontId="1" fillId="0" borderId="0" xfId="52" applyFont="1" applyAlignment="1">
      <alignment horizontal="center"/>
      <protection/>
    </xf>
    <xf numFmtId="0" fontId="3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8" fillId="0" borderId="12" xfId="52" applyFont="1" applyBorder="1" applyAlignment="1">
      <alignment horizontal="left"/>
      <protection/>
    </xf>
    <xf numFmtId="0" fontId="9" fillId="0" borderId="11" xfId="52" applyNumberFormat="1" applyFont="1" applyFill="1" applyBorder="1" applyAlignment="1" applyProtection="1">
      <alignment horizontal="center" vertical="center" wrapText="1"/>
      <protection hidden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 2 4" xfId="55"/>
    <cellStyle name="Обычный 2_Для отчета на 1 июля т.г." xfId="56"/>
    <cellStyle name="Обычный 3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8"/>
  <sheetViews>
    <sheetView tabSelected="1" zoomScalePageLayoutView="0" workbookViewId="0" topLeftCell="A1">
      <selection activeCell="E10" sqref="E10"/>
    </sheetView>
  </sheetViews>
  <sheetFormatPr defaultColWidth="10.75390625" defaultRowHeight="12.75" customHeight="1"/>
  <cols>
    <col min="1" max="1" width="24.00390625" style="0" customWidth="1"/>
    <col min="2" max="2" width="51.625" style="0" customWidth="1"/>
    <col min="3" max="3" width="15.25390625" style="0" customWidth="1"/>
    <col min="4" max="4" width="15.00390625" style="0" customWidth="1"/>
    <col min="5" max="5" width="16.625" style="0" customWidth="1"/>
    <col min="6" max="64" width="8.375" style="0" customWidth="1"/>
  </cols>
  <sheetData>
    <row r="1" spans="1:5" ht="12.75" customHeight="1">
      <c r="A1" s="48" t="s">
        <v>0</v>
      </c>
      <c r="B1" s="48"/>
      <c r="C1" s="48"/>
      <c r="D1" s="48"/>
      <c r="E1" s="48"/>
    </row>
    <row r="2" spans="1:5" ht="12.75" customHeight="1">
      <c r="A2" s="48" t="s">
        <v>1</v>
      </c>
      <c r="B2" s="48"/>
      <c r="C2" s="48"/>
      <c r="D2" s="48"/>
      <c r="E2" s="48"/>
    </row>
    <row r="3" spans="1:5" ht="12.75" customHeight="1">
      <c r="A3" s="48" t="s">
        <v>2</v>
      </c>
      <c r="B3" s="48"/>
      <c r="C3" s="48"/>
      <c r="D3" s="48"/>
      <c r="E3" s="48"/>
    </row>
    <row r="4" spans="1:5" ht="12.75" customHeight="1">
      <c r="A4" s="48" t="s">
        <v>155</v>
      </c>
      <c r="B4" s="48"/>
      <c r="C4" s="48"/>
      <c r="D4" s="48"/>
      <c r="E4" s="48"/>
    </row>
    <row r="5" spans="1:5" ht="13.5" customHeight="1">
      <c r="A5" s="48"/>
      <c r="B5" s="48"/>
      <c r="C5" s="48"/>
      <c r="D5" s="48"/>
      <c r="E5" s="48"/>
    </row>
    <row r="6" spans="1:8" ht="13.5" customHeight="1">
      <c r="A6" s="1"/>
      <c r="B6" s="1"/>
      <c r="C6" s="1"/>
      <c r="E6" s="1" t="s">
        <v>0</v>
      </c>
      <c r="F6" s="1"/>
      <c r="G6" s="1"/>
      <c r="H6" s="1"/>
    </row>
    <row r="7" spans="1:8" ht="13.5" customHeight="1">
      <c r="A7" s="1"/>
      <c r="B7" s="1"/>
      <c r="C7" s="1"/>
      <c r="E7" s="1" t="s">
        <v>1</v>
      </c>
      <c r="F7" s="1"/>
      <c r="G7" s="1"/>
      <c r="H7" s="1"/>
    </row>
    <row r="8" spans="1:8" ht="13.5" customHeight="1">
      <c r="A8" s="1"/>
      <c r="B8" s="1"/>
      <c r="C8" s="1"/>
      <c r="E8" s="1" t="s">
        <v>2</v>
      </c>
      <c r="F8" s="1"/>
      <c r="G8" s="1"/>
      <c r="H8" s="1"/>
    </row>
    <row r="9" spans="1:8" ht="13.5" customHeight="1">
      <c r="A9" s="1"/>
      <c r="B9" s="1"/>
      <c r="C9" s="1"/>
      <c r="E9" s="1" t="s">
        <v>156</v>
      </c>
      <c r="F9" s="1"/>
      <c r="G9" s="1"/>
      <c r="H9" s="1"/>
    </row>
    <row r="10" spans="1:5" ht="13.5" customHeight="1">
      <c r="A10" s="1"/>
      <c r="B10" s="1"/>
      <c r="C10" s="1"/>
      <c r="D10" s="1"/>
      <c r="E10" s="1"/>
    </row>
    <row r="11" spans="1:5" ht="14.25" customHeight="1">
      <c r="A11" s="49" t="s">
        <v>3</v>
      </c>
      <c r="B11" s="49"/>
      <c r="C11" s="49"/>
      <c r="D11" s="49"/>
      <c r="E11" s="49"/>
    </row>
    <row r="12" spans="1:5" ht="14.25" customHeight="1">
      <c r="A12" s="50" t="s">
        <v>4</v>
      </c>
      <c r="B12" s="50"/>
      <c r="C12" s="50"/>
      <c r="D12" s="50"/>
      <c r="E12" s="50"/>
    </row>
    <row r="13" spans="1:5" ht="14.25" customHeight="1">
      <c r="A13" s="49"/>
      <c r="B13" s="49"/>
      <c r="C13" s="49"/>
      <c r="D13" s="49"/>
      <c r="E13" s="49"/>
    </row>
    <row r="14" spans="1:5" ht="13.5" customHeight="1">
      <c r="A14" s="48" t="s">
        <v>5</v>
      </c>
      <c r="B14" s="48"/>
      <c r="C14" s="48"/>
      <c r="D14" s="48"/>
      <c r="E14" s="48"/>
    </row>
    <row r="15" spans="1:5" ht="14.25" customHeight="1">
      <c r="A15" s="51" t="s">
        <v>6</v>
      </c>
      <c r="B15" s="52" t="s">
        <v>7</v>
      </c>
      <c r="C15" s="53" t="s">
        <v>8</v>
      </c>
      <c r="D15" s="53"/>
      <c r="E15" s="53"/>
    </row>
    <row r="16" spans="1:5" ht="23.25" customHeight="1">
      <c r="A16" s="51"/>
      <c r="B16" s="52"/>
      <c r="C16" s="4" t="s">
        <v>9</v>
      </c>
      <c r="D16" s="5" t="s">
        <v>10</v>
      </c>
      <c r="E16" s="5" t="s">
        <v>11</v>
      </c>
    </row>
    <row r="17" spans="1:5" ht="13.5" customHeight="1">
      <c r="A17" s="2">
        <v>1</v>
      </c>
      <c r="B17" s="3" t="s">
        <v>12</v>
      </c>
      <c r="C17" s="3" t="s">
        <v>13</v>
      </c>
      <c r="D17" s="5">
        <v>4</v>
      </c>
      <c r="E17" s="5">
        <v>5</v>
      </c>
    </row>
    <row r="18" spans="1:5" ht="15" customHeight="1">
      <c r="A18" s="6" t="s">
        <v>14</v>
      </c>
      <c r="B18" s="7" t="s">
        <v>15</v>
      </c>
      <c r="C18" s="8">
        <f>C19+C21+C23+C32+C33+C37+C40+C43+C39+C28</f>
        <v>368671</v>
      </c>
      <c r="D18" s="8">
        <f>D19+D21+D23+D32+D33+D37+D40+D43+D39+D28</f>
        <v>396391</v>
      </c>
      <c r="E18" s="8">
        <f>E19+E21+E23+E32+E33+E37+E40+E43+E39+E28</f>
        <v>413129</v>
      </c>
    </row>
    <row r="19" spans="1:5" ht="13.5" customHeight="1">
      <c r="A19" s="4" t="s">
        <v>16</v>
      </c>
      <c r="B19" s="9" t="s">
        <v>17</v>
      </c>
      <c r="C19" s="10">
        <f>SUM(C20)</f>
        <v>280253</v>
      </c>
      <c r="D19" s="10">
        <f>SUM(D20)</f>
        <v>303870</v>
      </c>
      <c r="E19" s="10">
        <f>SUM(E20)</f>
        <v>318887</v>
      </c>
    </row>
    <row r="20" spans="1:5" ht="16.5" customHeight="1">
      <c r="A20" s="4" t="s">
        <v>18</v>
      </c>
      <c r="B20" s="11" t="s">
        <v>19</v>
      </c>
      <c r="C20" s="10">
        <v>280253</v>
      </c>
      <c r="D20" s="12">
        <v>303870</v>
      </c>
      <c r="E20" s="12">
        <v>318887</v>
      </c>
    </row>
    <row r="21" spans="1:5" ht="42" customHeight="1">
      <c r="A21" s="4" t="s">
        <v>20</v>
      </c>
      <c r="B21" s="11" t="s">
        <v>21</v>
      </c>
      <c r="C21" s="10">
        <f>SUM(C22)</f>
        <v>18915</v>
      </c>
      <c r="D21" s="10">
        <f>SUM(D22)</f>
        <v>19405</v>
      </c>
      <c r="E21" s="10">
        <f>SUM(E22)</f>
        <v>20290</v>
      </c>
    </row>
    <row r="22" spans="1:5" ht="30.75" customHeight="1">
      <c r="A22" s="4" t="s">
        <v>22</v>
      </c>
      <c r="B22" s="11" t="s">
        <v>23</v>
      </c>
      <c r="C22" s="10">
        <v>18915</v>
      </c>
      <c r="D22" s="12">
        <v>19405</v>
      </c>
      <c r="E22" s="12">
        <v>20290</v>
      </c>
    </row>
    <row r="23" spans="1:5" ht="16.5" customHeight="1">
      <c r="A23" s="4" t="s">
        <v>24</v>
      </c>
      <c r="B23" s="11" t="s">
        <v>25</v>
      </c>
      <c r="C23" s="10">
        <f>SUM(C24:C27)</f>
        <v>34329</v>
      </c>
      <c r="D23" s="10">
        <f>SUM(D24:D27)</f>
        <v>37680</v>
      </c>
      <c r="E23" s="10">
        <f>SUM(E24:E27)</f>
        <v>38246</v>
      </c>
    </row>
    <row r="24" spans="1:5" ht="27" customHeight="1">
      <c r="A24" s="4" t="s">
        <v>26</v>
      </c>
      <c r="B24" s="11" t="s">
        <v>27</v>
      </c>
      <c r="C24" s="10">
        <v>24514</v>
      </c>
      <c r="D24" s="12">
        <v>27384</v>
      </c>
      <c r="E24" s="12">
        <v>27824</v>
      </c>
    </row>
    <row r="25" spans="1:5" ht="40.5" customHeight="1">
      <c r="A25" s="4" t="s">
        <v>28</v>
      </c>
      <c r="B25" s="11" t="s">
        <v>29</v>
      </c>
      <c r="C25" s="10">
        <v>7603</v>
      </c>
      <c r="D25" s="12">
        <v>8058</v>
      </c>
      <c r="E25" s="12">
        <v>8157</v>
      </c>
    </row>
    <row r="26" spans="1:5" ht="18.75" customHeight="1">
      <c r="A26" s="4" t="s">
        <v>30</v>
      </c>
      <c r="B26" s="11" t="s">
        <v>31</v>
      </c>
      <c r="C26" s="10">
        <v>27</v>
      </c>
      <c r="D26" s="12">
        <v>27</v>
      </c>
      <c r="E26" s="12">
        <v>27</v>
      </c>
    </row>
    <row r="27" spans="1:5" ht="42" customHeight="1">
      <c r="A27" s="13" t="s">
        <v>32</v>
      </c>
      <c r="B27" s="11" t="s">
        <v>33</v>
      </c>
      <c r="C27" s="10">
        <v>2185</v>
      </c>
      <c r="D27" s="12">
        <v>2211</v>
      </c>
      <c r="E27" s="12">
        <v>2238</v>
      </c>
    </row>
    <row r="28" spans="1:5" ht="16.5" customHeight="1">
      <c r="A28" s="14" t="s">
        <v>34</v>
      </c>
      <c r="B28" s="11" t="s">
        <v>35</v>
      </c>
      <c r="C28" s="10">
        <f>C29+C30+C31</f>
        <v>18090</v>
      </c>
      <c r="D28" s="10">
        <f>D29+D30+D31</f>
        <v>18299</v>
      </c>
      <c r="E28" s="10">
        <f>E29+E30+E31</f>
        <v>18512</v>
      </c>
    </row>
    <row r="29" spans="1:5" ht="36" customHeight="1">
      <c r="A29" s="14" t="s">
        <v>36</v>
      </c>
      <c r="B29" s="11" t="s">
        <v>37</v>
      </c>
      <c r="C29" s="10">
        <v>9956</v>
      </c>
      <c r="D29" s="12">
        <v>10165</v>
      </c>
      <c r="E29" s="12">
        <v>10378</v>
      </c>
    </row>
    <row r="30" spans="1:5" ht="40.5" customHeight="1">
      <c r="A30" s="14" t="s">
        <v>38</v>
      </c>
      <c r="B30" s="11" t="s">
        <v>39</v>
      </c>
      <c r="C30" s="10">
        <v>4557</v>
      </c>
      <c r="D30" s="12">
        <v>4557</v>
      </c>
      <c r="E30" s="12">
        <v>4557</v>
      </c>
    </row>
    <row r="31" spans="1:5" ht="39" customHeight="1">
      <c r="A31" s="14" t="s">
        <v>40</v>
      </c>
      <c r="B31" s="11" t="s">
        <v>41</v>
      </c>
      <c r="C31" s="10">
        <v>3577</v>
      </c>
      <c r="D31" s="12">
        <v>3577</v>
      </c>
      <c r="E31" s="12">
        <v>3577</v>
      </c>
    </row>
    <row r="32" spans="1:5" ht="20.25" customHeight="1">
      <c r="A32" s="14" t="s">
        <v>42</v>
      </c>
      <c r="B32" s="11" t="s">
        <v>43</v>
      </c>
      <c r="C32" s="10">
        <v>1904</v>
      </c>
      <c r="D32" s="12">
        <v>1904</v>
      </c>
      <c r="E32" s="12">
        <v>1904</v>
      </c>
    </row>
    <row r="33" spans="1:5" ht="40.5" customHeight="1">
      <c r="A33" s="14" t="s">
        <v>44</v>
      </c>
      <c r="B33" s="9" t="s">
        <v>45</v>
      </c>
      <c r="C33" s="10">
        <f>C34+C35+C36</f>
        <v>5824</v>
      </c>
      <c r="D33" s="10">
        <f>D34+D35+D36</f>
        <v>5824</v>
      </c>
      <c r="E33" s="10">
        <f>E34+E35+E36</f>
        <v>5824</v>
      </c>
    </row>
    <row r="34" spans="1:5" ht="75" customHeight="1">
      <c r="A34" s="14" t="s">
        <v>46</v>
      </c>
      <c r="B34" s="9" t="s">
        <v>47</v>
      </c>
      <c r="C34" s="10">
        <v>1970</v>
      </c>
      <c r="D34" s="12">
        <v>1970</v>
      </c>
      <c r="E34" s="12">
        <v>1970</v>
      </c>
    </row>
    <row r="35" spans="1:5" ht="38.25" customHeight="1">
      <c r="A35" s="14" t="s">
        <v>48</v>
      </c>
      <c r="B35" s="11" t="s">
        <v>49</v>
      </c>
      <c r="C35" s="10">
        <v>2000</v>
      </c>
      <c r="D35" s="12">
        <v>2000</v>
      </c>
      <c r="E35" s="12">
        <v>2000</v>
      </c>
    </row>
    <row r="36" spans="1:5" ht="75.75" customHeight="1">
      <c r="A36" s="14" t="s">
        <v>50</v>
      </c>
      <c r="B36" s="9" t="s">
        <v>51</v>
      </c>
      <c r="C36" s="10">
        <v>1854</v>
      </c>
      <c r="D36" s="12">
        <v>1854</v>
      </c>
      <c r="E36" s="12">
        <v>1854</v>
      </c>
    </row>
    <row r="37" spans="1:5" ht="27.75" customHeight="1">
      <c r="A37" s="14" t="s">
        <v>52</v>
      </c>
      <c r="B37" s="11" t="s">
        <v>53</v>
      </c>
      <c r="C37" s="10">
        <f>C38</f>
        <v>905</v>
      </c>
      <c r="D37" s="10">
        <f>D38</f>
        <v>958</v>
      </c>
      <c r="E37" s="10">
        <f>E38</f>
        <v>1015</v>
      </c>
    </row>
    <row r="38" spans="1:5" ht="27.75" customHeight="1">
      <c r="A38" s="14" t="s">
        <v>54</v>
      </c>
      <c r="B38" s="11" t="s">
        <v>55</v>
      </c>
      <c r="C38" s="10">
        <v>905</v>
      </c>
      <c r="D38" s="12">
        <v>958</v>
      </c>
      <c r="E38" s="12">
        <v>1015</v>
      </c>
    </row>
    <row r="39" spans="1:5" ht="30.75" customHeight="1">
      <c r="A39" s="14" t="s">
        <v>56</v>
      </c>
      <c r="B39" s="11" t="s">
        <v>57</v>
      </c>
      <c r="C39" s="10">
        <v>5001</v>
      </c>
      <c r="D39" s="12">
        <v>5001</v>
      </c>
      <c r="E39" s="12">
        <v>5001</v>
      </c>
    </row>
    <row r="40" spans="1:5" ht="32.25" customHeight="1">
      <c r="A40" s="14" t="s">
        <v>58</v>
      </c>
      <c r="B40" s="11" t="s">
        <v>59</v>
      </c>
      <c r="C40" s="10">
        <f>SUM(C41:C42)</f>
        <v>1618</v>
      </c>
      <c r="D40" s="10">
        <f>SUM(D41:D42)</f>
        <v>1618</v>
      </c>
      <c r="E40" s="10">
        <f>SUM(E41:E42)</f>
        <v>1618</v>
      </c>
    </row>
    <row r="41" spans="1:5" ht="87" customHeight="1">
      <c r="A41" s="14" t="s">
        <v>60</v>
      </c>
      <c r="B41" s="11" t="s">
        <v>61</v>
      </c>
      <c r="C41" s="10">
        <v>933</v>
      </c>
      <c r="D41" s="12">
        <v>933</v>
      </c>
      <c r="E41" s="12">
        <v>933</v>
      </c>
    </row>
    <row r="42" spans="1:5" ht="53.25" customHeight="1">
      <c r="A42" s="14" t="s">
        <v>62</v>
      </c>
      <c r="B42" s="11" t="s">
        <v>63</v>
      </c>
      <c r="C42" s="10">
        <v>685</v>
      </c>
      <c r="D42" s="12">
        <v>685</v>
      </c>
      <c r="E42" s="12">
        <v>685</v>
      </c>
    </row>
    <row r="43" spans="1:5" ht="15.75" customHeight="1">
      <c r="A43" s="14" t="s">
        <v>64</v>
      </c>
      <c r="B43" s="15" t="s">
        <v>65</v>
      </c>
      <c r="C43" s="10">
        <v>1832</v>
      </c>
      <c r="D43" s="12">
        <v>1832</v>
      </c>
      <c r="E43" s="12">
        <v>1832</v>
      </c>
    </row>
    <row r="44" spans="1:5" ht="16.5" customHeight="1">
      <c r="A44" s="16" t="s">
        <v>66</v>
      </c>
      <c r="B44" s="17" t="s">
        <v>67</v>
      </c>
      <c r="C44" s="8">
        <f>C45+C70+C71</f>
        <v>935087.6</v>
      </c>
      <c r="D44" s="8">
        <f>SUM(D45)</f>
        <v>665237.2999999999</v>
      </c>
      <c r="E44" s="8">
        <f>SUM(E45)</f>
        <v>645780.5</v>
      </c>
    </row>
    <row r="45" spans="1:5" ht="27" customHeight="1">
      <c r="A45" s="18" t="s">
        <v>68</v>
      </c>
      <c r="B45" s="19" t="s">
        <v>69</v>
      </c>
      <c r="C45" s="10">
        <f>SUM(C49+C60+C46+C48+C47+C68+C69)</f>
        <v>928033.7</v>
      </c>
      <c r="D45" s="10">
        <f>SUM(D49+D60+D46+D48+D47)</f>
        <v>665237.2999999999</v>
      </c>
      <c r="E45" s="10">
        <f>SUM(E49+E60+E46+E48+E47)</f>
        <v>645780.5</v>
      </c>
    </row>
    <row r="46" spans="1:5" ht="36.75" customHeight="1">
      <c r="A46" s="20" t="s">
        <v>70</v>
      </c>
      <c r="B46" s="21" t="s">
        <v>71</v>
      </c>
      <c r="C46" s="10">
        <v>52305.7</v>
      </c>
      <c r="D46" s="12">
        <v>25942.7</v>
      </c>
      <c r="E46" s="12">
        <v>21118.3</v>
      </c>
    </row>
    <row r="47" spans="1:5" ht="36.75" customHeight="1">
      <c r="A47" s="20" t="s">
        <v>72</v>
      </c>
      <c r="B47" s="21" t="s">
        <v>73</v>
      </c>
      <c r="C47" s="10">
        <v>26000</v>
      </c>
      <c r="D47" s="12">
        <v>1601.4</v>
      </c>
      <c r="E47" s="12"/>
    </row>
    <row r="48" spans="1:5" ht="50.25" customHeight="1">
      <c r="A48" s="20" t="s">
        <v>74</v>
      </c>
      <c r="B48" s="21" t="s">
        <v>75</v>
      </c>
      <c r="C48" s="10">
        <v>114678.2</v>
      </c>
      <c r="D48" s="12">
        <v>119635.7</v>
      </c>
      <c r="E48" s="12">
        <v>124714.1</v>
      </c>
    </row>
    <row r="49" spans="1:5" ht="25.5" customHeight="1">
      <c r="A49" s="20" t="s">
        <v>76</v>
      </c>
      <c r="B49" s="21" t="s">
        <v>77</v>
      </c>
      <c r="C49" s="10">
        <f>C51+C52+C53+C54+C55+C56+C57+C59+C58+C50</f>
        <v>316817.4</v>
      </c>
      <c r="D49" s="10">
        <f>D51+D52+D53+D54+D55+D56+D57+D59+D58+D50</f>
        <v>101990.2</v>
      </c>
      <c r="E49" s="10">
        <f>E51+E52+E53+E54+E55+E56+E57+E59+E58+E50</f>
        <v>63294.2</v>
      </c>
    </row>
    <row r="50" spans="1:5" ht="39" customHeight="1">
      <c r="A50" s="22" t="s">
        <v>78</v>
      </c>
      <c r="B50" s="23" t="s">
        <v>79</v>
      </c>
      <c r="C50" s="10">
        <v>3720</v>
      </c>
      <c r="D50" s="10"/>
      <c r="E50" s="10"/>
    </row>
    <row r="51" spans="1:5" ht="85.5" customHeight="1">
      <c r="A51" s="20" t="s">
        <v>80</v>
      </c>
      <c r="B51" s="24" t="s">
        <v>81</v>
      </c>
      <c r="C51" s="10">
        <v>4427.4</v>
      </c>
      <c r="D51" s="12"/>
      <c r="E51" s="12"/>
    </row>
    <row r="52" spans="1:5" ht="63" customHeight="1">
      <c r="A52" s="20" t="s">
        <v>82</v>
      </c>
      <c r="B52" s="24" t="s">
        <v>83</v>
      </c>
      <c r="C52" s="10">
        <v>3478.6</v>
      </c>
      <c r="D52" s="12"/>
      <c r="E52" s="12"/>
    </row>
    <row r="53" spans="1:5" ht="66" customHeight="1">
      <c r="A53" s="20" t="s">
        <v>84</v>
      </c>
      <c r="B53" s="21" t="s">
        <v>85</v>
      </c>
      <c r="C53" s="10">
        <v>12341.6</v>
      </c>
      <c r="D53" s="12">
        <v>12063.1</v>
      </c>
      <c r="E53" s="12">
        <v>11720.2</v>
      </c>
    </row>
    <row r="54" spans="1:5" ht="36" customHeight="1">
      <c r="A54" s="20" t="s">
        <v>86</v>
      </c>
      <c r="B54" s="21" t="s">
        <v>87</v>
      </c>
      <c r="C54" s="10">
        <v>4725.7</v>
      </c>
      <c r="D54" s="12">
        <v>4003.6</v>
      </c>
      <c r="E54" s="12">
        <v>3832</v>
      </c>
    </row>
    <row r="55" spans="1:5" ht="41.25" customHeight="1">
      <c r="A55" s="20" t="s">
        <v>88</v>
      </c>
      <c r="B55" s="21" t="s">
        <v>89</v>
      </c>
      <c r="C55" s="10">
        <v>10110.5</v>
      </c>
      <c r="D55" s="12"/>
      <c r="E55" s="12"/>
    </row>
    <row r="56" spans="1:5" ht="42" customHeight="1">
      <c r="A56" s="20" t="s">
        <v>90</v>
      </c>
      <c r="B56" s="21" t="s">
        <v>91</v>
      </c>
      <c r="C56" s="10">
        <v>8076.2</v>
      </c>
      <c r="D56" s="12"/>
      <c r="E56" s="12"/>
    </row>
    <row r="57" spans="1:5" ht="50.25" customHeight="1">
      <c r="A57" s="20" t="s">
        <v>92</v>
      </c>
      <c r="B57" s="24" t="s">
        <v>93</v>
      </c>
      <c r="C57" s="10">
        <v>2301.4</v>
      </c>
      <c r="D57" s="12"/>
      <c r="E57" s="12"/>
    </row>
    <row r="58" spans="1:5" ht="40.5" customHeight="1">
      <c r="A58" s="20" t="s">
        <v>94</v>
      </c>
      <c r="B58" s="24" t="s">
        <v>95</v>
      </c>
      <c r="C58" s="10">
        <v>23307.5</v>
      </c>
      <c r="D58" s="12">
        <v>24639.5</v>
      </c>
      <c r="E58" s="12"/>
    </row>
    <row r="59" spans="1:5" ht="13.5" customHeight="1">
      <c r="A59" s="20" t="s">
        <v>96</v>
      </c>
      <c r="B59" s="21" t="s">
        <v>97</v>
      </c>
      <c r="C59" s="10">
        <v>244328.5</v>
      </c>
      <c r="D59" s="12">
        <v>61284</v>
      </c>
      <c r="E59" s="12">
        <v>47742</v>
      </c>
    </row>
    <row r="60" spans="1:5" ht="27.75" customHeight="1">
      <c r="A60" s="20" t="s">
        <v>98</v>
      </c>
      <c r="B60" s="21" t="s">
        <v>99</v>
      </c>
      <c r="C60" s="10">
        <f>C61+C63+C65+C66+C67+C64+C62</f>
        <v>403480.1</v>
      </c>
      <c r="D60" s="10">
        <f>D61+D63+D65+D66+D67+D64+D62</f>
        <v>416067.3</v>
      </c>
      <c r="E60" s="10">
        <f>E61+E63+E65+E66+E67+E64+E62</f>
        <v>436653.9</v>
      </c>
    </row>
    <row r="61" spans="1:5" ht="39" customHeight="1">
      <c r="A61" s="20" t="s">
        <v>100</v>
      </c>
      <c r="B61" s="21" t="s">
        <v>101</v>
      </c>
      <c r="C61" s="10">
        <v>383370.5</v>
      </c>
      <c r="D61" s="12">
        <v>394453.1</v>
      </c>
      <c r="E61" s="12">
        <v>415859</v>
      </c>
    </row>
    <row r="62" spans="1:5" ht="53.25" customHeight="1">
      <c r="A62" s="20" t="s">
        <v>102</v>
      </c>
      <c r="B62" s="21" t="s">
        <v>103</v>
      </c>
      <c r="C62" s="10">
        <v>800.6</v>
      </c>
      <c r="D62" s="12">
        <v>880</v>
      </c>
      <c r="E62" s="12">
        <v>960.8</v>
      </c>
    </row>
    <row r="63" spans="1:5" ht="65.25" customHeight="1">
      <c r="A63" s="20" t="s">
        <v>104</v>
      </c>
      <c r="B63" s="21" t="s">
        <v>105</v>
      </c>
      <c r="C63" s="10">
        <v>2.5</v>
      </c>
      <c r="D63" s="12">
        <v>2.6</v>
      </c>
      <c r="E63" s="12">
        <v>17.2</v>
      </c>
    </row>
    <row r="64" spans="1:5" ht="76.5" customHeight="1">
      <c r="A64" s="20" t="s">
        <v>106</v>
      </c>
      <c r="B64" s="21" t="s">
        <v>107</v>
      </c>
      <c r="C64" s="10"/>
      <c r="D64" s="12">
        <v>1400</v>
      </c>
      <c r="E64" s="12"/>
    </row>
    <row r="65" spans="1:5" ht="62.25" customHeight="1">
      <c r="A65" s="20" t="s">
        <v>108</v>
      </c>
      <c r="B65" s="24" t="s">
        <v>109</v>
      </c>
      <c r="C65" s="10">
        <v>2035.4</v>
      </c>
      <c r="D65" s="12">
        <v>2035.4</v>
      </c>
      <c r="E65" s="12">
        <v>2453</v>
      </c>
    </row>
    <row r="66" spans="1:5" ht="64.5" customHeight="1">
      <c r="A66" s="20" t="s">
        <v>110</v>
      </c>
      <c r="B66" s="24" t="s">
        <v>111</v>
      </c>
      <c r="C66" s="10">
        <v>13975.1</v>
      </c>
      <c r="D66" s="12">
        <v>14000</v>
      </c>
      <c r="E66" s="12">
        <v>14070</v>
      </c>
    </row>
    <row r="67" spans="1:5" ht="26.25" customHeight="1">
      <c r="A67" s="20" t="s">
        <v>112</v>
      </c>
      <c r="B67" s="21" t="s">
        <v>113</v>
      </c>
      <c r="C67" s="10">
        <v>3296</v>
      </c>
      <c r="D67" s="12">
        <v>3296.2</v>
      </c>
      <c r="E67" s="12">
        <v>3293.9</v>
      </c>
    </row>
    <row r="68" spans="1:5" ht="40.5" customHeight="1">
      <c r="A68" s="20" t="s">
        <v>114</v>
      </c>
      <c r="B68" s="21" t="s">
        <v>115</v>
      </c>
      <c r="C68" s="10">
        <v>156.3</v>
      </c>
      <c r="D68" s="12"/>
      <c r="E68" s="12"/>
    </row>
    <row r="69" spans="1:5" ht="30.75" customHeight="1">
      <c r="A69" s="20" t="s">
        <v>116</v>
      </c>
      <c r="B69" s="21" t="s">
        <v>117</v>
      </c>
      <c r="C69" s="10">
        <v>14596</v>
      </c>
      <c r="D69" s="12"/>
      <c r="E69" s="12"/>
    </row>
    <row r="70" spans="1:5" ht="49.5" customHeight="1">
      <c r="A70" s="25" t="s">
        <v>118</v>
      </c>
      <c r="B70" s="26" t="s">
        <v>119</v>
      </c>
      <c r="C70" s="10">
        <v>5907.9</v>
      </c>
      <c r="D70" s="12"/>
      <c r="E70" s="12"/>
    </row>
    <row r="71" spans="1:5" ht="45" customHeight="1">
      <c r="A71" s="25" t="s">
        <v>120</v>
      </c>
      <c r="B71" s="26" t="s">
        <v>121</v>
      </c>
      <c r="C71" s="10">
        <v>1146</v>
      </c>
      <c r="D71" s="12"/>
      <c r="E71" s="12"/>
    </row>
    <row r="72" spans="1:5" ht="13.5" customHeight="1">
      <c r="A72" s="27" t="s">
        <v>122</v>
      </c>
      <c r="B72" s="28"/>
      <c r="C72" s="8">
        <f>C18+C44</f>
        <v>1303758.6</v>
      </c>
      <c r="D72" s="8">
        <f>D18+D44</f>
        <v>1061628.2999999998</v>
      </c>
      <c r="E72" s="8">
        <f>E18+E44</f>
        <v>1058909.5</v>
      </c>
    </row>
    <row r="73" spans="1:3" ht="13.5" customHeight="1">
      <c r="A73" s="29"/>
      <c r="B73" s="29"/>
      <c r="C73" s="29"/>
    </row>
    <row r="74" spans="1:3" ht="13.5" customHeight="1">
      <c r="A74" s="29"/>
      <c r="B74" s="29"/>
      <c r="C74" s="29"/>
    </row>
    <row r="75" spans="1:3" ht="13.5" customHeight="1">
      <c r="A75" s="29"/>
      <c r="B75" s="29"/>
      <c r="C75" s="29"/>
    </row>
    <row r="76" spans="1:3" ht="13.5" customHeight="1">
      <c r="A76" s="29"/>
      <c r="B76" s="29"/>
      <c r="C76" s="29"/>
    </row>
    <row r="77" spans="1:3" ht="13.5" customHeight="1">
      <c r="A77" s="29"/>
      <c r="B77" s="29"/>
      <c r="C77" s="29"/>
    </row>
    <row r="78" spans="1:3" ht="13.5" customHeight="1">
      <c r="A78" s="29"/>
      <c r="B78" s="29"/>
      <c r="C78" s="29"/>
    </row>
    <row r="79" spans="1:3" ht="13.5" customHeight="1">
      <c r="A79" s="29"/>
      <c r="B79" s="29"/>
      <c r="C79" s="29"/>
    </row>
    <row r="80" spans="1:3" ht="13.5" customHeight="1">
      <c r="A80" s="29"/>
      <c r="B80" s="29"/>
      <c r="C80" s="29"/>
    </row>
    <row r="81" spans="1:3" ht="13.5" customHeight="1">
      <c r="A81" s="29"/>
      <c r="B81" s="29"/>
      <c r="C81" s="29"/>
    </row>
    <row r="82" spans="1:3" ht="13.5" customHeight="1">
      <c r="A82" s="29"/>
      <c r="B82" s="29"/>
      <c r="C82" s="29"/>
    </row>
    <row r="83" spans="1:3" ht="13.5" customHeight="1">
      <c r="A83" s="29"/>
      <c r="B83" s="29"/>
      <c r="C83" s="29"/>
    </row>
    <row r="84" spans="1:3" ht="13.5" customHeight="1">
      <c r="A84" s="29"/>
      <c r="B84" s="29"/>
      <c r="C84" s="29"/>
    </row>
    <row r="85" spans="1:3" ht="13.5" customHeight="1">
      <c r="A85" s="29"/>
      <c r="B85" s="29"/>
      <c r="C85" s="29"/>
    </row>
    <row r="86" spans="1:3" ht="13.5" customHeight="1">
      <c r="A86" s="29"/>
      <c r="B86" s="29"/>
      <c r="C86" s="29"/>
    </row>
    <row r="87" spans="1:3" ht="13.5" customHeight="1">
      <c r="A87" s="29"/>
      <c r="B87" s="29"/>
      <c r="C87" s="29"/>
    </row>
    <row r="88" spans="1:3" ht="13.5" customHeight="1">
      <c r="A88" s="29"/>
      <c r="B88" s="29"/>
      <c r="C88" s="29"/>
    </row>
    <row r="89" spans="1:3" ht="13.5" customHeight="1">
      <c r="A89" s="29"/>
      <c r="B89" s="29"/>
      <c r="C89" s="29"/>
    </row>
    <row r="90" spans="1:3" ht="13.5" customHeight="1">
      <c r="A90" s="29"/>
      <c r="B90" s="29"/>
      <c r="C90" s="29"/>
    </row>
    <row r="91" spans="1:3" ht="13.5" customHeight="1">
      <c r="A91" s="29"/>
      <c r="B91" s="29"/>
      <c r="C91" s="29"/>
    </row>
    <row r="92" spans="1:3" ht="13.5" customHeight="1">
      <c r="A92" s="29"/>
      <c r="B92" s="29"/>
      <c r="C92" s="29"/>
    </row>
    <row r="93" spans="1:3" ht="13.5" customHeight="1">
      <c r="A93" s="29"/>
      <c r="B93" s="29"/>
      <c r="C93" s="29"/>
    </row>
    <row r="94" spans="1:3" ht="13.5" customHeight="1">
      <c r="A94" s="29"/>
      <c r="B94" s="29"/>
      <c r="C94" s="29"/>
    </row>
    <row r="95" spans="1:3" ht="13.5" customHeight="1">
      <c r="A95" s="29"/>
      <c r="B95" s="29"/>
      <c r="C95" s="29"/>
    </row>
    <row r="96" spans="1:3" ht="13.5" customHeight="1">
      <c r="A96" s="29"/>
      <c r="B96" s="29"/>
      <c r="C96" s="29"/>
    </row>
    <row r="97" spans="1:3" ht="13.5" customHeight="1">
      <c r="A97" s="29"/>
      <c r="B97" s="29"/>
      <c r="C97" s="29"/>
    </row>
    <row r="98" spans="1:3" ht="13.5" customHeight="1">
      <c r="A98" s="29"/>
      <c r="B98" s="29"/>
      <c r="C98" s="29"/>
    </row>
    <row r="99" spans="1:3" ht="13.5" customHeight="1">
      <c r="A99" s="29"/>
      <c r="B99" s="29"/>
      <c r="C99" s="29"/>
    </row>
    <row r="100" spans="1:3" ht="13.5" customHeight="1">
      <c r="A100" s="29"/>
      <c r="B100" s="29"/>
      <c r="C100" s="29"/>
    </row>
    <row r="101" spans="1:3" ht="13.5" customHeight="1">
      <c r="A101" s="29"/>
      <c r="B101" s="29"/>
      <c r="C101" s="29"/>
    </row>
    <row r="102" spans="1:3" ht="13.5" customHeight="1">
      <c r="A102" s="29"/>
      <c r="B102" s="29"/>
      <c r="C102" s="29"/>
    </row>
    <row r="103" spans="1:3" ht="13.5" customHeight="1">
      <c r="A103" s="29"/>
      <c r="B103" s="29"/>
      <c r="C103" s="29"/>
    </row>
    <row r="104" spans="1:3" ht="13.5" customHeight="1">
      <c r="A104" s="29"/>
      <c r="B104" s="29"/>
      <c r="C104" s="29"/>
    </row>
    <row r="105" spans="1:3" ht="13.5" customHeight="1">
      <c r="A105" s="29"/>
      <c r="B105" s="29"/>
      <c r="C105" s="29"/>
    </row>
    <row r="106" spans="1:3" ht="13.5" customHeight="1">
      <c r="A106" s="29"/>
      <c r="B106" s="29"/>
      <c r="C106" s="29"/>
    </row>
    <row r="107" spans="1:3" ht="13.5" customHeight="1">
      <c r="A107" s="29"/>
      <c r="B107" s="29"/>
      <c r="C107" s="29"/>
    </row>
    <row r="108" spans="1:3" ht="13.5" customHeight="1">
      <c r="A108" s="29"/>
      <c r="B108" s="29"/>
      <c r="C108" s="29"/>
    </row>
    <row r="109" spans="1:3" ht="13.5" customHeight="1">
      <c r="A109" s="29"/>
      <c r="B109" s="29"/>
      <c r="C109" s="29"/>
    </row>
    <row r="110" spans="1:3" ht="13.5" customHeight="1">
      <c r="A110" s="29"/>
      <c r="B110" s="29"/>
      <c r="C110" s="29"/>
    </row>
    <row r="111" spans="1:3" ht="13.5" customHeight="1">
      <c r="A111" s="29"/>
      <c r="B111" s="29"/>
      <c r="C111" s="29"/>
    </row>
    <row r="112" spans="1:3" ht="13.5" customHeight="1">
      <c r="A112" s="29"/>
      <c r="B112" s="29"/>
      <c r="C112" s="29"/>
    </row>
    <row r="113" spans="1:3" ht="13.5" customHeight="1">
      <c r="A113" s="29"/>
      <c r="B113" s="29"/>
      <c r="C113" s="29"/>
    </row>
    <row r="114" spans="1:3" ht="13.5" customHeight="1">
      <c r="A114" s="29"/>
      <c r="B114" s="29"/>
      <c r="C114" s="29"/>
    </row>
    <row r="115" spans="1:3" ht="13.5" customHeight="1">
      <c r="A115" s="29"/>
      <c r="B115" s="29"/>
      <c r="C115" s="29"/>
    </row>
    <row r="116" spans="1:3" ht="13.5" customHeight="1">
      <c r="A116" s="29"/>
      <c r="B116" s="29"/>
      <c r="C116" s="29"/>
    </row>
    <row r="117" spans="1:3" ht="13.5" customHeight="1">
      <c r="A117" s="29"/>
      <c r="B117" s="29"/>
      <c r="C117" s="29"/>
    </row>
    <row r="118" spans="1:3" ht="13.5" customHeight="1">
      <c r="A118" s="29"/>
      <c r="B118" s="29"/>
      <c r="C118" s="29"/>
    </row>
    <row r="119" spans="1:3" ht="13.5" customHeight="1">
      <c r="A119" s="29"/>
      <c r="B119" s="29"/>
      <c r="C119" s="29"/>
    </row>
    <row r="120" spans="1:3" ht="13.5" customHeight="1">
      <c r="A120" s="29"/>
      <c r="B120" s="29"/>
      <c r="C120" s="29"/>
    </row>
    <row r="121" spans="1:3" ht="13.5" customHeight="1">
      <c r="A121" s="29"/>
      <c r="B121" s="29"/>
      <c r="C121" s="29"/>
    </row>
    <row r="122" spans="1:3" ht="13.5" customHeight="1">
      <c r="A122" s="29"/>
      <c r="B122" s="29"/>
      <c r="C122" s="29"/>
    </row>
    <row r="123" spans="1:3" ht="13.5" customHeight="1">
      <c r="A123" s="29"/>
      <c r="B123" s="29"/>
      <c r="C123" s="29"/>
    </row>
    <row r="124" spans="1:3" ht="13.5" customHeight="1">
      <c r="A124" s="29"/>
      <c r="B124" s="29"/>
      <c r="C124" s="29"/>
    </row>
    <row r="125" spans="1:3" ht="13.5" customHeight="1">
      <c r="A125" s="29"/>
      <c r="B125" s="29"/>
      <c r="C125" s="29"/>
    </row>
    <row r="126" spans="1:3" ht="13.5" customHeight="1">
      <c r="A126" s="29"/>
      <c r="B126" s="29"/>
      <c r="C126" s="29"/>
    </row>
    <row r="127" spans="1:3" ht="13.5" customHeight="1">
      <c r="A127" s="29"/>
      <c r="B127" s="29"/>
      <c r="C127" s="29"/>
    </row>
    <row r="128" spans="1:3" ht="13.5" customHeight="1">
      <c r="A128" s="29"/>
      <c r="B128" s="29"/>
      <c r="C128" s="29"/>
    </row>
    <row r="129" ht="12.75" customHeight="1">
      <c r="B129" s="30"/>
    </row>
    <row r="130" ht="12.75" customHeight="1">
      <c r="B130" s="30"/>
    </row>
    <row r="131" ht="12.75" customHeight="1">
      <c r="B131" s="30"/>
    </row>
    <row r="132" ht="12.75" customHeight="1">
      <c r="B132" s="30"/>
    </row>
    <row r="133" ht="12.75" customHeight="1">
      <c r="B133" s="30"/>
    </row>
    <row r="134" ht="12.75" customHeight="1">
      <c r="B134" s="30"/>
    </row>
    <row r="135" ht="12.75" customHeight="1">
      <c r="B135" s="30"/>
    </row>
    <row r="136" ht="12.75" customHeight="1">
      <c r="B136" s="30"/>
    </row>
    <row r="137" ht="12.75" customHeight="1">
      <c r="B137" s="30"/>
    </row>
    <row r="138" ht="12.75" customHeight="1">
      <c r="B138" s="30"/>
    </row>
    <row r="139" ht="12.75" customHeight="1">
      <c r="B139" s="30"/>
    </row>
    <row r="140" ht="12.75" customHeight="1">
      <c r="B140" s="30"/>
    </row>
    <row r="141" ht="12.75" customHeight="1">
      <c r="B141" s="30"/>
    </row>
    <row r="142" ht="12.75" customHeight="1">
      <c r="B142" s="30"/>
    </row>
    <row r="143" ht="12.75" customHeight="1">
      <c r="B143" s="30"/>
    </row>
    <row r="144" ht="12.75" customHeight="1">
      <c r="B144" s="30"/>
    </row>
    <row r="145" ht="12.75" customHeight="1">
      <c r="B145" s="30"/>
    </row>
    <row r="146" ht="12.75" customHeight="1">
      <c r="B146" s="30"/>
    </row>
    <row r="147" ht="12.75" customHeight="1">
      <c r="B147" s="30"/>
    </row>
    <row r="148" ht="12.75" customHeight="1">
      <c r="B148" s="30"/>
    </row>
    <row r="149" ht="12.75" customHeight="1">
      <c r="B149" s="30"/>
    </row>
    <row r="150" ht="12.75" customHeight="1">
      <c r="B150" s="30"/>
    </row>
    <row r="151" ht="12.75" customHeight="1">
      <c r="B151" s="30"/>
    </row>
    <row r="152" ht="12.75" customHeight="1">
      <c r="B152" s="30"/>
    </row>
    <row r="153" ht="12.75" customHeight="1">
      <c r="B153" s="30"/>
    </row>
    <row r="154" ht="12.75" customHeight="1">
      <c r="B154" s="30"/>
    </row>
    <row r="155" ht="12.75" customHeight="1">
      <c r="B155" s="30"/>
    </row>
    <row r="156" ht="12.75" customHeight="1">
      <c r="B156" s="30"/>
    </row>
    <row r="157" ht="12.75" customHeight="1">
      <c r="B157" s="30"/>
    </row>
    <row r="158" ht="12.75" customHeight="1">
      <c r="B158" s="30"/>
    </row>
    <row r="159" ht="12.75" customHeight="1">
      <c r="B159" s="30"/>
    </row>
    <row r="160" ht="12.75" customHeight="1">
      <c r="B160" s="30"/>
    </row>
    <row r="161" ht="12.75" customHeight="1">
      <c r="B161" s="30"/>
    </row>
    <row r="162" ht="12.75" customHeight="1">
      <c r="B162" s="30"/>
    </row>
    <row r="163" ht="12.75" customHeight="1">
      <c r="B163" s="30"/>
    </row>
    <row r="164" ht="12.75" customHeight="1">
      <c r="B164" s="30"/>
    </row>
    <row r="165" ht="12.75" customHeight="1">
      <c r="B165" s="30"/>
    </row>
    <row r="166" ht="12.75" customHeight="1">
      <c r="B166" s="30"/>
    </row>
    <row r="167" ht="12.75" customHeight="1">
      <c r="B167" s="30"/>
    </row>
    <row r="168" ht="12.75" customHeight="1">
      <c r="B168" s="30"/>
    </row>
    <row r="169" ht="12.75" customHeight="1">
      <c r="B169" s="30"/>
    </row>
    <row r="170" ht="12.75" customHeight="1">
      <c r="B170" s="30"/>
    </row>
    <row r="171" ht="12.75" customHeight="1">
      <c r="B171" s="30"/>
    </row>
    <row r="172" ht="12.75" customHeight="1">
      <c r="B172" s="30"/>
    </row>
    <row r="173" ht="12.75" customHeight="1">
      <c r="B173" s="30"/>
    </row>
    <row r="174" ht="12.75" customHeight="1">
      <c r="B174" s="30"/>
    </row>
    <row r="175" ht="12.75" customHeight="1">
      <c r="B175" s="30"/>
    </row>
    <row r="176" ht="12.75" customHeight="1">
      <c r="B176" s="30"/>
    </row>
    <row r="177" ht="12.75" customHeight="1">
      <c r="B177" s="30"/>
    </row>
    <row r="178" ht="12.75" customHeight="1">
      <c r="B178" s="30"/>
    </row>
    <row r="179" ht="12.75" customHeight="1">
      <c r="B179" s="30"/>
    </row>
    <row r="180" ht="12.75" customHeight="1">
      <c r="B180" s="30"/>
    </row>
    <row r="181" ht="12.75" customHeight="1">
      <c r="B181" s="30"/>
    </row>
    <row r="182" ht="12.75" customHeight="1">
      <c r="B182" s="30"/>
    </row>
    <row r="183" ht="12.75" customHeight="1">
      <c r="B183" s="30"/>
    </row>
    <row r="184" ht="12.75" customHeight="1">
      <c r="B184" s="30"/>
    </row>
    <row r="185" ht="12.75" customHeight="1">
      <c r="B185" s="30"/>
    </row>
    <row r="186" ht="12.75" customHeight="1">
      <c r="B186" s="30"/>
    </row>
    <row r="187" ht="12.75" customHeight="1">
      <c r="B187" s="30"/>
    </row>
    <row r="188" ht="12.75" customHeight="1">
      <c r="B188" s="30"/>
    </row>
    <row r="189" ht="12.75" customHeight="1">
      <c r="B189" s="30"/>
    </row>
    <row r="190" ht="12.75" customHeight="1">
      <c r="B190" s="30"/>
    </row>
    <row r="191" ht="12.75" customHeight="1">
      <c r="B191" s="30"/>
    </row>
    <row r="192" ht="12.75" customHeight="1">
      <c r="B192" s="30"/>
    </row>
    <row r="193" ht="12.75" customHeight="1">
      <c r="B193" s="30"/>
    </row>
    <row r="194" ht="12.75" customHeight="1">
      <c r="B194" s="30"/>
    </row>
    <row r="195" ht="12.75" customHeight="1">
      <c r="B195" s="30"/>
    </row>
    <row r="196" ht="12.75" customHeight="1">
      <c r="B196" s="30"/>
    </row>
    <row r="197" ht="12.75" customHeight="1">
      <c r="B197" s="30"/>
    </row>
    <row r="198" ht="12.75" customHeight="1">
      <c r="B198" s="30"/>
    </row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12">
    <mergeCell ref="A12:E12"/>
    <mergeCell ref="A13:E13"/>
    <mergeCell ref="A14:E14"/>
    <mergeCell ref="A15:A16"/>
    <mergeCell ref="B15:B16"/>
    <mergeCell ref="C15:E15"/>
    <mergeCell ref="A1:E1"/>
    <mergeCell ref="A2:E2"/>
    <mergeCell ref="A3:E3"/>
    <mergeCell ref="A4:E4"/>
    <mergeCell ref="A5:E5"/>
    <mergeCell ref="A11:E11"/>
  </mergeCells>
  <printOptions/>
  <pageMargins left="0.8270833333333333" right="0.7875" top="0.2361111111111111" bottom="0.19652777777777777" header="0.5118055555555555" footer="0.5118055555555555"/>
  <pageSetup horizontalDpi="300" verticalDpi="300" orientation="portrait" paperSize="9" scale="70" r:id="rId1"/>
  <rowBreaks count="1" manualBreakCount="1">
    <brk id="4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D6"/>
  <sheetViews>
    <sheetView showGridLines="0" zoomScale="110" zoomScaleNormal="110" zoomScaleSheetLayoutView="75" zoomScalePageLayoutView="0" workbookViewId="0" topLeftCell="A1">
      <selection activeCell="A6" sqref="A6"/>
    </sheetView>
  </sheetViews>
  <sheetFormatPr defaultColWidth="2.75390625" defaultRowHeight="12.75" customHeight="1"/>
  <cols>
    <col min="1" max="1" width="9.00390625" style="31" customWidth="1"/>
    <col min="2" max="3" width="15.375" style="31" customWidth="1"/>
    <col min="4" max="7" width="13.75390625" style="31" customWidth="1"/>
    <col min="8" max="8" width="11.375" style="31" customWidth="1"/>
    <col min="9" max="10" width="12.375" style="31" customWidth="1"/>
    <col min="11" max="11" width="19.75390625" style="31" customWidth="1"/>
    <col min="12" max="13" width="10.375" style="31" customWidth="1"/>
    <col min="14" max="17" width="14.375" style="31" customWidth="1"/>
    <col min="18" max="18" width="14.00390625" style="31" customWidth="1"/>
    <col min="19" max="19" width="17.75390625" style="31" customWidth="1"/>
    <col min="20" max="22" width="13.375" style="31" customWidth="1"/>
    <col min="23" max="23" width="10.375" style="31" customWidth="1"/>
    <col min="24" max="25" width="13.375" style="31" customWidth="1"/>
    <col min="26" max="27" width="10.375" style="31" customWidth="1"/>
    <col min="28" max="29" width="14.00390625" style="31" customWidth="1"/>
    <col min="30" max="30" width="15.375" style="31" customWidth="1"/>
    <col min="31" max="63" width="2.75390625" style="31" customWidth="1"/>
  </cols>
  <sheetData>
    <row r="1" spans="1:11" ht="12.75" customHeight="1">
      <c r="A1" s="54" t="s">
        <v>123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1" ht="12.75" customHeight="1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30" s="35" customFormat="1" ht="329.25" customHeight="1">
      <c r="A3" s="55" t="s">
        <v>124</v>
      </c>
      <c r="B3" s="55" t="s">
        <v>125</v>
      </c>
      <c r="C3" s="32" t="s">
        <v>126</v>
      </c>
      <c r="D3" s="32" t="s">
        <v>127</v>
      </c>
      <c r="E3" s="32" t="s">
        <v>128</v>
      </c>
      <c r="F3" s="32" t="s">
        <v>129</v>
      </c>
      <c r="G3" s="32" t="s">
        <v>130</v>
      </c>
      <c r="H3" s="32" t="s">
        <v>131</v>
      </c>
      <c r="I3" s="32" t="s">
        <v>132</v>
      </c>
      <c r="J3" s="32" t="s">
        <v>133</v>
      </c>
      <c r="K3" s="32" t="s">
        <v>134</v>
      </c>
      <c r="L3" s="32" t="s">
        <v>135</v>
      </c>
      <c r="M3" s="32" t="s">
        <v>136</v>
      </c>
      <c r="N3" s="32" t="s">
        <v>137</v>
      </c>
      <c r="O3" s="32" t="s">
        <v>138</v>
      </c>
      <c r="P3" s="32" t="s">
        <v>139</v>
      </c>
      <c r="Q3" s="32" t="s">
        <v>140</v>
      </c>
      <c r="R3" s="32" t="s">
        <v>141</v>
      </c>
      <c r="S3" s="32" t="s">
        <v>142</v>
      </c>
      <c r="T3" s="32" t="s">
        <v>143</v>
      </c>
      <c r="U3" s="32" t="s">
        <v>144</v>
      </c>
      <c r="V3" s="32" t="s">
        <v>136</v>
      </c>
      <c r="W3" s="32" t="s">
        <v>145</v>
      </c>
      <c r="X3" s="32" t="s">
        <v>146</v>
      </c>
      <c r="Y3" s="32" t="s">
        <v>147</v>
      </c>
      <c r="Z3" s="32" t="s">
        <v>148</v>
      </c>
      <c r="AA3" s="32" t="s">
        <v>149</v>
      </c>
      <c r="AB3" s="32" t="s">
        <v>150</v>
      </c>
      <c r="AC3" s="33" t="s">
        <v>151</v>
      </c>
      <c r="AD3" s="34" t="s">
        <v>152</v>
      </c>
    </row>
    <row r="4" spans="1:30" ht="29.25" customHeight="1">
      <c r="A4" s="55"/>
      <c r="B4" s="55"/>
      <c r="C4" s="32" t="s">
        <v>153</v>
      </c>
      <c r="D4" s="32" t="s">
        <v>153</v>
      </c>
      <c r="E4" s="32" t="s">
        <v>153</v>
      </c>
      <c r="F4" s="32" t="s">
        <v>153</v>
      </c>
      <c r="G4" s="32" t="s">
        <v>153</v>
      </c>
      <c r="H4" s="32" t="s">
        <v>153</v>
      </c>
      <c r="I4" s="32" t="s">
        <v>153</v>
      </c>
      <c r="J4" s="32" t="s">
        <v>153</v>
      </c>
      <c r="K4" s="32" t="s">
        <v>153</v>
      </c>
      <c r="L4" s="32" t="s">
        <v>153</v>
      </c>
      <c r="M4" s="32" t="s">
        <v>153</v>
      </c>
      <c r="N4" s="32" t="s">
        <v>153</v>
      </c>
      <c r="O4" s="32" t="s">
        <v>153</v>
      </c>
      <c r="P4" s="32" t="s">
        <v>153</v>
      </c>
      <c r="Q4" s="32" t="s">
        <v>153</v>
      </c>
      <c r="R4" s="32" t="s">
        <v>153</v>
      </c>
      <c r="S4" s="32" t="s">
        <v>153</v>
      </c>
      <c r="T4" s="32" t="s">
        <v>153</v>
      </c>
      <c r="U4" s="32" t="s">
        <v>153</v>
      </c>
      <c r="V4" s="32" t="s">
        <v>153</v>
      </c>
      <c r="W4" s="32" t="s">
        <v>153</v>
      </c>
      <c r="X4" s="32" t="s">
        <v>153</v>
      </c>
      <c r="Y4" s="32" t="s">
        <v>153</v>
      </c>
      <c r="Z4" s="32" t="s">
        <v>153</v>
      </c>
      <c r="AA4" s="32" t="s">
        <v>153</v>
      </c>
      <c r="AB4" s="32" t="s">
        <v>153</v>
      </c>
      <c r="AC4" s="32" t="s">
        <v>153</v>
      </c>
      <c r="AD4" s="32" t="s">
        <v>153</v>
      </c>
    </row>
    <row r="5" spans="1:30" ht="12.75" customHeight="1">
      <c r="A5" s="36">
        <v>21800</v>
      </c>
      <c r="B5" s="37" t="s">
        <v>154</v>
      </c>
      <c r="C5" s="38"/>
      <c r="D5" s="39"/>
      <c r="E5" s="40"/>
      <c r="F5" s="40">
        <v>392</v>
      </c>
      <c r="G5" s="39"/>
      <c r="H5" s="39"/>
      <c r="I5" s="40"/>
      <c r="J5" s="39"/>
      <c r="K5" s="40">
        <v>3285.5</v>
      </c>
      <c r="L5" s="39"/>
      <c r="M5" s="40">
        <v>5761.2</v>
      </c>
      <c r="N5" s="40">
        <v>394986</v>
      </c>
      <c r="O5" s="39"/>
      <c r="P5" s="40">
        <v>11148.3</v>
      </c>
      <c r="Q5" s="39"/>
      <c r="R5" s="41"/>
      <c r="S5" s="39"/>
      <c r="T5" s="42"/>
      <c r="U5" s="42"/>
      <c r="V5" s="43"/>
      <c r="W5" s="39"/>
      <c r="X5" s="39"/>
      <c r="Y5" s="39"/>
      <c r="Z5" s="39"/>
      <c r="AA5" s="39"/>
      <c r="AB5" s="39"/>
      <c r="AC5" s="40">
        <v>286</v>
      </c>
      <c r="AD5" s="44">
        <f>SUM(C5:AC5)</f>
        <v>415859</v>
      </c>
    </row>
    <row r="6" spans="1:29" ht="12.75" customHeight="1">
      <c r="A6" s="45"/>
      <c r="B6" s="45"/>
      <c r="C6" s="45"/>
      <c r="D6" s="46"/>
      <c r="E6" s="46"/>
      <c r="F6" s="46"/>
      <c r="G6" s="46"/>
      <c r="H6" s="46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</row>
    <row r="7" ht="14.25" customHeight="1"/>
    <row r="31" ht="11.25" customHeight="1"/>
  </sheetData>
  <sheetProtection selectLockedCells="1" selectUnlockedCells="1"/>
  <mergeCells count="3">
    <mergeCell ref="A1:K2"/>
    <mergeCell ref="A3:A4"/>
    <mergeCell ref="B3:B4"/>
  </mergeCells>
  <printOptions/>
  <pageMargins left="0.7479166666666667" right="0.7479166666666667" top="0.9840277777777777" bottom="0.9840277777777777" header="0.5118055555555555" footer="0.5118055555555555"/>
  <pageSetup fitToWidth="0" fitToHeight="1" horizontalDpi="300" verticalDpi="300" orientation="landscape" paperSize="9"/>
  <headerFooter alignWithMargins="0">
    <oddHeader>&amp;CСтраница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Блинова ОВ</cp:lastModifiedBy>
  <dcterms:modified xsi:type="dcterms:W3CDTF">2024-04-18T12:56:28Z</dcterms:modified>
  <cp:category/>
  <cp:version/>
  <cp:contentType/>
  <cp:contentStatus/>
</cp:coreProperties>
</file>