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<sst xmlns="http://schemas.openxmlformats.org/spreadsheetml/2006/main" count="63" uniqueCount="63">
  <si>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Утверждено</t>
  </si>
  <si>
    <t>решением Муниципального Собрания</t>
  </si>
  <si>
    <t>Тотемского муниципального округа</t>
  </si>
  <si>
    <t>от №</t>
  </si>
  <si>
    <t>(Приложение №3)</t>
  </si>
  <si>
    <t>Показатели бюджета округа за 2023 год по разделам, подразделам классификации расходов бюджетов</t>
  </si>
  <si>
    <t>тыс.руб.</t>
  </si>
  <si>
    <t>Наименование показателя</t>
  </si>
  <si>
    <t>Раздел</t>
  </si>
  <si>
    <t>Подраздел</t>
  </si>
  <si>
    <t>Утвержденно</t>
  </si>
  <si>
    <t>Исполнено</t>
  </si>
  <si>
    <t>% исполнения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</si>
  <si>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</si>
  <si>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</si>
  <si>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</si>
  <si>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</si>
  <si>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</si>
  <si>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</si>
  <si>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</si>
  <si>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</si>
  <si>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</si>
  <si>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</si>
  <si>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</si>
  <si>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</si>
  <si>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</si>
  <si>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</si>
  <si>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</si>
  <si>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</si>
  <si>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</si>
  <si>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</si>
  <si>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</si>
  <si>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</si>
  <si>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</si>
  <si>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</si>
  <si>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</si>
  <si>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</si>
  <si>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</si>
  <si>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</si>
  <si>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</si>
  <si>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</si>
  <si>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</si>
  <si>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</si>
  <si>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</si>
  <si>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</si>
  <si>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</si>
  <si>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</si>
  <si>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</si>
  <si>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</si>
  <si>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</si>
  <si>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</si>
  <si>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</si>
  <si>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</si>
  <si>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</si>
  <si>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</si>
  <si>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</si>
  <si>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</si>
  <si>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</si>
  <si>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Спорт высших достижений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</si>
  <si>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</si>
  <si>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</si>
  <si>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</si>
  <si>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 xml:space="preserve">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</si>
</sst>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"/>
    <numFmt numFmtId="166" formatCode="00"/>
    <numFmt numFmtId="167" formatCode="#,##0.0;[RED]\-#,##0.0;0.0"/>
    <numFmt numFmtId="168" formatCode="0.0%"/>
  </numFmts>
  <fonts count="4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NumberFormat="1" applyFont="1" applyFill="1" applyAlignment="1" applyProtection="1">
      <alignment vertical="top"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NumberFormat="1" applyFont="1" applyFill="1" applyAlignment="1" applyProtection="1">
      <alignment wrapText="1"/>
      <protection hidden="1"/>
    </xf>
    <xf numFmtId="164" fontId="0" fillId="0" borderId="0" xfId="0" applyFont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164" fontId="0" fillId="0" borderId="0" xfId="0" applyFont="1" applyAlignment="1" applyProtection="1">
      <alignment horizontal="right"/>
      <protection hidden="1"/>
    </xf>
    <xf numFmtId="164" fontId="0" fillId="0" borderId="0" xfId="0" applyFont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164" fontId="3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Font="1" applyFill="1" applyBorder="1" applyAlignment="1" applyProtection="1">
      <alignment horizontal="center" vertical="center"/>
      <protection hidden="1"/>
    </xf>
    <xf numFmtId="164" fontId="3" fillId="0" borderId="2" xfId="0" applyFont="1" applyFill="1" applyBorder="1" applyAlignment="1" applyProtection="1">
      <alignment horizontal="center" vertical="center" wrapText="1"/>
      <protection hidden="1"/>
    </xf>
    <xf numFmtId="164" fontId="3" fillId="0" borderId="3" xfId="0" applyNumberFormat="1" applyFont="1" applyFill="1" applyBorder="1" applyAlignment="1" applyProtection="1">
      <alignment horizontal="center" vertical="center"/>
      <protection hidden="1"/>
    </xf>
    <xf numFmtId="164" fontId="3" fillId="0" borderId="4" xfId="0" applyNumberFormat="1" applyFont="1" applyFill="1" applyBorder="1" applyAlignment="1" applyProtection="1">
      <alignment horizontal="center" vertical="center"/>
      <protection hidden="1"/>
    </xf>
    <xf numFmtId="164" fontId="1" fillId="0" borderId="5" xfId="0" applyNumberFormat="1" applyFont="1" applyFill="1" applyBorder="1" applyAlignment="1" applyProtection="1">
      <alignment/>
      <protection hidden="1"/>
    </xf>
    <xf numFmtId="165" fontId="3" fillId="0" borderId="6" xfId="0" applyNumberFormat="1" applyFont="1" applyFill="1" applyBorder="1" applyAlignment="1" applyProtection="1">
      <alignment horizontal="left" vertical="top" wrapText="1"/>
      <protection hidden="1"/>
    </xf>
    <xf numFmtId="166" fontId="3" fillId="0" borderId="1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horizontal="center"/>
      <protection hidden="1"/>
    </xf>
    <xf numFmtId="167" fontId="3" fillId="0" borderId="1" xfId="0" applyNumberFormat="1" applyFont="1" applyFill="1" applyBorder="1" applyAlignment="1" applyProtection="1">
      <alignment wrapText="1"/>
      <protection hidden="1"/>
    </xf>
    <xf numFmtId="168" fontId="3" fillId="0" borderId="7" xfId="0" applyNumberFormat="1" applyFont="1" applyFill="1" applyBorder="1" applyAlignment="1" applyProtection="1">
      <alignment wrapText="1"/>
      <protection hidden="1"/>
    </xf>
    <xf numFmtId="164" fontId="1" fillId="0" borderId="8" xfId="0" applyNumberFormat="1" applyFont="1" applyFill="1" applyBorder="1" applyAlignment="1" applyProtection="1">
      <alignment wrapText="1"/>
      <protection hidden="1"/>
    </xf>
    <xf numFmtId="164" fontId="0" fillId="0" borderId="9" xfId="0" applyBorder="1" applyAlignment="1" applyProtection="1">
      <alignment/>
      <protection hidden="1"/>
    </xf>
    <xf numFmtId="165" fontId="1" fillId="0" borderId="6" xfId="0" applyNumberFormat="1" applyFont="1" applyFill="1" applyBorder="1" applyAlignment="1" applyProtection="1">
      <alignment horizontal="left" vertical="top" wrapText="1"/>
      <protection hidden="1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horizontal="center"/>
      <protection hidden="1"/>
    </xf>
    <xf numFmtId="167" fontId="1" fillId="0" borderId="1" xfId="0" applyNumberFormat="1" applyFont="1" applyFill="1" applyBorder="1" applyAlignment="1" applyProtection="1">
      <alignment wrapText="1"/>
      <protection hidden="1"/>
    </xf>
    <xf numFmtId="168" fontId="1" fillId="0" borderId="7" xfId="0" applyNumberFormat="1" applyFont="1" applyFill="1" applyBorder="1" applyAlignment="1" applyProtection="1">
      <alignment wrapText="1"/>
      <protection hidden="1"/>
    </xf>
    <xf numFmtId="165" fontId="1" fillId="0" borderId="10" xfId="0" applyNumberFormat="1" applyFont="1" applyFill="1" applyBorder="1" applyAlignment="1" applyProtection="1">
      <alignment horizontal="left" vertical="top" wrapText="1"/>
      <protection hidden="1"/>
    </xf>
    <xf numFmtId="166" fontId="1" fillId="0" borderId="11" xfId="0" applyNumberFormat="1" applyFont="1" applyFill="1" applyBorder="1" applyAlignment="1" applyProtection="1">
      <alignment horizontal="center"/>
      <protection hidden="1"/>
    </xf>
    <xf numFmtId="167" fontId="1" fillId="0" borderId="11" xfId="0" applyNumberFormat="1" applyFont="1" applyFill="1" applyBorder="1" applyAlignment="1" applyProtection="1">
      <alignment horizontal="center"/>
      <protection hidden="1"/>
    </xf>
    <xf numFmtId="167" fontId="1" fillId="0" borderId="11" xfId="0" applyNumberFormat="1" applyFont="1" applyFill="1" applyBorder="1" applyAlignment="1" applyProtection="1">
      <alignment wrapText="1"/>
      <protection hidden="1"/>
    </xf>
    <xf numFmtId="168" fontId="1" fillId="0" borderId="12" xfId="0" applyNumberFormat="1" applyFont="1" applyFill="1" applyBorder="1" applyAlignment="1" applyProtection="1">
      <alignment wrapText="1"/>
      <protection hidden="1"/>
    </xf>
    <xf numFmtId="164" fontId="1" fillId="0" borderId="13" xfId="0" applyNumberFormat="1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Alignment="1" applyProtection="1">
      <alignment/>
      <protection hidden="1"/>
    </xf>
    <xf numFmtId="164" fontId="1" fillId="0" borderId="14" xfId="0" applyNumberFormat="1" applyFont="1" applyFill="1" applyBorder="1" applyAlignment="1" applyProtection="1">
      <alignment/>
      <protection hidden="1"/>
    </xf>
    <xf numFmtId="164" fontId="1" fillId="0" borderId="15" xfId="0" applyNumberFormat="1" applyFont="1" applyFill="1" applyBorder="1" applyAlignment="1" applyProtection="1">
      <alignment/>
      <protection hidden="1"/>
    </xf>
    <xf numFmtId="168" fontId="3" fillId="0" borderId="16" xfId="0" applyNumberFormat="1" applyFont="1" applyFill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" fillId="0" borderId="17" xfId="0" applyNumberFormat="1" applyFont="1" applyFill="1" applyBorder="1" applyAlignment="1" applyProtection="1">
      <alignment/>
      <protection hidden="1"/>
    </xf>
    <xf numFmtId="167" fontId="3" fillId="0" borderId="2" xfId="0" applyNumberFormat="1" applyFont="1" applyFill="1" applyBorder="1" applyAlignment="1" applyProtection="1">
      <alignment/>
      <protection hidden="1"/>
    </xf>
    <xf numFmtId="167" fontId="3" fillId="0" borderId="18" xfId="0" applyNumberFormat="1" applyFont="1" applyFill="1" applyBorder="1" applyAlignment="1" applyProtection="1">
      <alignment horizontal="right"/>
      <protection hidden="1"/>
    </xf>
    <xf numFmtId="167" fontId="3" fillId="0" borderId="0" xfId="0" applyNumberFormat="1" applyFont="1" applyFill="1" applyAlignment="1" applyProtection="1">
      <alignment horizontal="right"/>
      <protection hidden="1"/>
    </xf>
    <xf numFmtId="164" fontId="1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showGridLines="0" tabSelected="1" workbookViewId="0" topLeftCell="A1">
      <selection activeCell="M9" sqref="M9"/>
    </sheetView>
  </sheetViews>
  <sheetFormatPr defaultColWidth="9.140625" defaultRowHeight="12.75"/>
  <cols>
    <col min="1" max="1" width="0.9921875" style="0" customWidth="1"/>
    <col min="2" max="2" width="34.421875" style="0" customWidth="1"/>
    <col min="3" max="3" width="32.140625" style="0" customWidth="1"/>
    <col min="4" max="4" width="6.140625" style="0" customWidth="1"/>
    <col min="6" max="8" width="10.00390625" style="0" customWidth="1"/>
    <col min="9" max="9" width="11.57421875" style="0" hidden="1" customWidth="1"/>
  </cols>
  <sheetData>
    <row r="1" spans="1:10" ht="15" customHeight="1">
      <c r="A1" s="1"/>
      <c r="B1" s="2"/>
      <c r="C1" s="2"/>
      <c r="D1" s="3"/>
      <c r="E1" s="4" t="s">
        <v>0</v>
      </c>
      <c r="F1" s="4"/>
      <c r="G1" s="4"/>
      <c r="H1" s="4"/>
      <c r="I1" s="2"/>
      <c r="J1" s="2"/>
    </row>
    <row r="2" spans="1:10" ht="12.75" customHeight="1">
      <c r="A2" s="5"/>
      <c r="B2" s="5"/>
      <c r="C2" s="5"/>
      <c r="D2" s="5"/>
      <c r="E2" s="5"/>
      <c r="F2" s="5"/>
      <c r="G2" s="5"/>
      <c r="H2" s="6" t="s">
        <v>1</v>
      </c>
      <c r="I2" s="2"/>
      <c r="J2" s="2"/>
    </row>
    <row r="3" spans="1:10" ht="12.75" customHeight="1">
      <c r="A3" s="5"/>
      <c r="B3" s="5"/>
      <c r="C3" s="5"/>
      <c r="D3" s="5"/>
      <c r="E3" s="5"/>
      <c r="F3" s="5"/>
      <c r="G3" s="5"/>
      <c r="H3" s="6" t="s">
        <v>2</v>
      </c>
      <c r="I3" s="2"/>
      <c r="J3" s="2"/>
    </row>
    <row r="4" spans="1:10" ht="12.75" customHeight="1">
      <c r="A4" s="5"/>
      <c r="B4" s="5"/>
      <c r="C4" s="5"/>
      <c r="D4" s="5"/>
      <c r="E4" s="5"/>
      <c r="F4" s="5"/>
      <c r="G4" s="5"/>
      <c r="H4" s="6" t="s">
        <v>3</v>
      </c>
      <c r="I4" s="2"/>
      <c r="J4" s="2"/>
    </row>
    <row r="5" spans="1:10" ht="12.75" customHeight="1">
      <c r="A5" s="5"/>
      <c r="B5" s="5"/>
      <c r="C5" s="5"/>
      <c r="D5" s="5"/>
      <c r="E5" s="5"/>
      <c r="F5" s="5"/>
      <c r="G5" s="5"/>
      <c r="H5" s="7" t="s">
        <v>4</v>
      </c>
      <c r="I5" s="2"/>
      <c r="J5" s="2"/>
    </row>
    <row r="6" spans="1:10" ht="27" customHeight="1">
      <c r="A6" s="8"/>
      <c r="B6" s="9" t="s">
        <v>5</v>
      </c>
      <c r="C6" s="9"/>
      <c r="D6" s="9"/>
      <c r="E6" s="9"/>
      <c r="F6" s="9"/>
      <c r="G6" s="9"/>
      <c r="H6" s="9"/>
      <c r="I6" s="2"/>
      <c r="J6" s="2"/>
    </row>
    <row r="7" spans="1:10" ht="12.75" customHeight="1">
      <c r="A7" s="10"/>
      <c r="B7" s="10"/>
      <c r="C7" s="10"/>
      <c r="D7" s="10"/>
      <c r="E7" s="10"/>
      <c r="F7" s="10"/>
      <c r="G7" s="5"/>
      <c r="H7" s="2"/>
      <c r="I7" s="2"/>
      <c r="J7" s="2"/>
    </row>
    <row r="8" spans="1:10" ht="14.25" customHeight="1">
      <c r="A8" s="11"/>
      <c r="B8" s="11"/>
      <c r="C8" s="11"/>
      <c r="D8" s="11"/>
      <c r="E8" s="11"/>
      <c r="F8" s="12"/>
      <c r="G8" s="11"/>
      <c r="H8" s="13" t="s">
        <v>6</v>
      </c>
      <c r="I8" s="2"/>
      <c r="J8" s="2"/>
    </row>
    <row r="9" spans="1:10" ht="18" customHeight="1">
      <c r="A9" s="11"/>
      <c r="B9" s="14" t="s">
        <v>7</v>
      </c>
      <c r="C9" s="14"/>
      <c r="D9" s="15" t="s">
        <v>8</v>
      </c>
      <c r="E9" s="15" t="s">
        <v>9</v>
      </c>
      <c r="F9" s="15" t="s">
        <v>10</v>
      </c>
      <c r="G9" s="16" t="s">
        <v>11</v>
      </c>
      <c r="H9" s="17" t="s">
        <v>12</v>
      </c>
      <c r="I9" s="12"/>
      <c r="J9" s="2"/>
    </row>
    <row r="10" spans="1:10" ht="46.5" customHeight="1">
      <c r="A10" s="11"/>
      <c r="B10" s="14"/>
      <c r="C10" s="14"/>
      <c r="D10" s="15"/>
      <c r="E10" s="15"/>
      <c r="F10" s="15"/>
      <c r="G10" s="16"/>
      <c r="H10" s="17"/>
      <c r="I10" s="12"/>
      <c r="J10" s="2"/>
    </row>
    <row r="11" spans="1:10" ht="11.25" customHeight="1">
      <c r="A11" s="11"/>
      <c r="B11" s="18">
        <v>1</v>
      </c>
      <c r="C11" s="18"/>
      <c r="D11" s="19">
        <v>2</v>
      </c>
      <c r="E11" s="18">
        <v>3</v>
      </c>
      <c r="F11" s="18">
        <v>5</v>
      </c>
      <c r="G11" s="18">
        <v>6</v>
      </c>
      <c r="H11" s="18">
        <v>7</v>
      </c>
      <c r="I11" s="12"/>
      <c r="J11" s="2"/>
    </row>
    <row r="12" spans="1:10" ht="15" customHeight="1">
      <c r="A12" s="20"/>
      <c r="B12" s="21" t="s">
        <v>13</v>
      </c>
      <c r="C12" s="21"/>
      <c r="D12" s="22">
        <v>1</v>
      </c>
      <c r="E12" s="22">
        <v>0</v>
      </c>
      <c r="F12" s="23">
        <v>134687.5</v>
      </c>
      <c r="G12" s="24">
        <f>SUM(G13:G19)</f>
        <v>132895.2</v>
      </c>
      <c r="H12" s="25">
        <f aca="true" t="shared" si="0" ref="H12:H38">SUM(G12/F12)*100%</f>
        <v>0.9866929002320186</v>
      </c>
      <c r="I12" s="26"/>
      <c r="J12" s="27"/>
    </row>
    <row r="13" spans="1:10" ht="21.75" customHeight="1">
      <c r="A13" s="20"/>
      <c r="B13" s="28" t="s">
        <v>14</v>
      </c>
      <c r="C13" s="28"/>
      <c r="D13" s="29">
        <v>1</v>
      </c>
      <c r="E13" s="29">
        <v>2</v>
      </c>
      <c r="F13" s="30">
        <v>3962.2</v>
      </c>
      <c r="G13" s="31">
        <v>3962.2</v>
      </c>
      <c r="H13" s="32">
        <f t="shared" si="0"/>
        <v>1</v>
      </c>
      <c r="I13" s="26"/>
      <c r="J13" s="27"/>
    </row>
    <row r="14" spans="1:10" ht="21.75" customHeight="1">
      <c r="A14" s="20"/>
      <c r="B14" s="28" t="s">
        <v>15</v>
      </c>
      <c r="C14" s="28"/>
      <c r="D14" s="29">
        <v>1</v>
      </c>
      <c r="E14" s="29">
        <v>3</v>
      </c>
      <c r="F14" s="30">
        <v>1191.2</v>
      </c>
      <c r="G14" s="31">
        <v>1159.8</v>
      </c>
      <c r="H14" s="32">
        <f t="shared" si="0"/>
        <v>0.9736400268636668</v>
      </c>
      <c r="I14" s="26"/>
      <c r="J14" s="27"/>
    </row>
    <row r="15" spans="1:10" ht="21.75" customHeight="1">
      <c r="A15" s="20"/>
      <c r="B15" s="28" t="s">
        <v>16</v>
      </c>
      <c r="C15" s="28"/>
      <c r="D15" s="29">
        <v>1</v>
      </c>
      <c r="E15" s="29">
        <v>4</v>
      </c>
      <c r="F15" s="30">
        <v>63614.1</v>
      </c>
      <c r="G15" s="31">
        <v>62110.3</v>
      </c>
      <c r="H15" s="32">
        <f t="shared" si="0"/>
        <v>0.97636058672527</v>
      </c>
      <c r="I15" s="26"/>
      <c r="J15" s="27"/>
    </row>
    <row r="16" spans="1:10" ht="15" customHeight="1">
      <c r="A16" s="20"/>
      <c r="B16" s="28" t="s">
        <v>17</v>
      </c>
      <c r="C16" s="28"/>
      <c r="D16" s="29">
        <v>1</v>
      </c>
      <c r="E16" s="29">
        <v>5</v>
      </c>
      <c r="F16" s="30">
        <v>0.7</v>
      </c>
      <c r="G16" s="31">
        <v>0.7</v>
      </c>
      <c r="H16" s="32">
        <f t="shared" si="0"/>
        <v>1</v>
      </c>
      <c r="I16" s="26"/>
      <c r="J16" s="27"/>
    </row>
    <row r="17" spans="1:10" ht="21.75" customHeight="1">
      <c r="A17" s="20"/>
      <c r="B17" s="28" t="s">
        <v>18</v>
      </c>
      <c r="C17" s="28"/>
      <c r="D17" s="29">
        <v>1</v>
      </c>
      <c r="E17" s="29">
        <v>6</v>
      </c>
      <c r="F17" s="30">
        <v>9587.6</v>
      </c>
      <c r="G17" s="31">
        <v>9577</v>
      </c>
      <c r="H17" s="32">
        <f t="shared" si="0"/>
        <v>0.9988944052734782</v>
      </c>
      <c r="I17" s="26"/>
      <c r="J17" s="27"/>
    </row>
    <row r="18" spans="1:10" ht="15" customHeight="1">
      <c r="A18" s="20"/>
      <c r="B18" s="28" t="s">
        <v>19</v>
      </c>
      <c r="C18" s="28"/>
      <c r="D18" s="29">
        <v>1</v>
      </c>
      <c r="E18" s="29">
        <v>11</v>
      </c>
      <c r="F18" s="30">
        <v>0.5</v>
      </c>
      <c r="G18" s="31">
        <v>0</v>
      </c>
      <c r="H18" s="32">
        <f t="shared" si="0"/>
        <v>0</v>
      </c>
      <c r="I18" s="26"/>
      <c r="J18" s="27"/>
    </row>
    <row r="19" spans="1:10" ht="15" customHeight="1">
      <c r="A19" s="20"/>
      <c r="B19" s="28" t="s">
        <v>20</v>
      </c>
      <c r="C19" s="28"/>
      <c r="D19" s="29">
        <v>1</v>
      </c>
      <c r="E19" s="29">
        <v>13</v>
      </c>
      <c r="F19" s="30">
        <v>56331.2</v>
      </c>
      <c r="G19" s="31">
        <v>56085.2</v>
      </c>
      <c r="H19" s="32">
        <f t="shared" si="0"/>
        <v>0.9956329707160508</v>
      </c>
      <c r="I19" s="26"/>
      <c r="J19" s="27"/>
    </row>
    <row r="20" spans="1:10" ht="15" customHeight="1">
      <c r="A20" s="20"/>
      <c r="B20" s="21" t="s">
        <v>21</v>
      </c>
      <c r="C20" s="21"/>
      <c r="D20" s="22">
        <v>2</v>
      </c>
      <c r="E20" s="22">
        <v>0</v>
      </c>
      <c r="F20" s="23">
        <v>683.5</v>
      </c>
      <c r="G20" s="24">
        <v>683.5</v>
      </c>
      <c r="H20" s="25">
        <f t="shared" si="0"/>
        <v>1</v>
      </c>
      <c r="I20" s="26"/>
      <c r="J20" s="27"/>
    </row>
    <row r="21" spans="1:10" ht="15" customHeight="1">
      <c r="A21" s="20"/>
      <c r="B21" s="28" t="s">
        <v>22</v>
      </c>
      <c r="C21" s="28"/>
      <c r="D21" s="29">
        <v>2</v>
      </c>
      <c r="E21" s="29">
        <v>3</v>
      </c>
      <c r="F21" s="30">
        <v>683.5</v>
      </c>
      <c r="G21" s="31">
        <v>683.5</v>
      </c>
      <c r="H21" s="32">
        <f t="shared" si="0"/>
        <v>1</v>
      </c>
      <c r="I21" s="26"/>
      <c r="J21" s="27"/>
    </row>
    <row r="22" spans="1:10" ht="15" customHeight="1">
      <c r="A22" s="20"/>
      <c r="B22" s="21" t="s">
        <v>23</v>
      </c>
      <c r="C22" s="21"/>
      <c r="D22" s="22">
        <v>3</v>
      </c>
      <c r="E22" s="22">
        <v>0</v>
      </c>
      <c r="F22" s="23">
        <v>10046.8</v>
      </c>
      <c r="G22" s="24">
        <f>SUM(G23:G25)</f>
        <v>9804.4</v>
      </c>
      <c r="H22" s="25">
        <f t="shared" si="0"/>
        <v>0.9758729147589282</v>
      </c>
      <c r="I22" s="26"/>
      <c r="J22" s="27"/>
    </row>
    <row r="23" spans="1:10" ht="21.75" customHeight="1">
      <c r="A23" s="20"/>
      <c r="B23" s="28" t="s">
        <v>24</v>
      </c>
      <c r="C23" s="28"/>
      <c r="D23" s="29">
        <v>3</v>
      </c>
      <c r="E23" s="29">
        <v>9</v>
      </c>
      <c r="F23" s="30">
        <v>6558.3</v>
      </c>
      <c r="G23" s="31">
        <v>6558.3</v>
      </c>
      <c r="H23" s="32">
        <f t="shared" si="0"/>
        <v>1</v>
      </c>
      <c r="I23" s="26"/>
      <c r="J23" s="27"/>
    </row>
    <row r="24" spans="1:10" ht="15" customHeight="1">
      <c r="A24" s="20"/>
      <c r="B24" s="28" t="s">
        <v>25</v>
      </c>
      <c r="C24" s="28"/>
      <c r="D24" s="29">
        <v>3</v>
      </c>
      <c r="E24" s="29">
        <v>10</v>
      </c>
      <c r="F24" s="30">
        <v>2335</v>
      </c>
      <c r="G24" s="31">
        <v>2092.6</v>
      </c>
      <c r="H24" s="32">
        <f t="shared" si="0"/>
        <v>0.896188436830835</v>
      </c>
      <c r="I24" s="26"/>
      <c r="J24" s="27"/>
    </row>
    <row r="25" spans="1:10" ht="15" customHeight="1">
      <c r="A25" s="20"/>
      <c r="B25" s="28" t="s">
        <v>26</v>
      </c>
      <c r="C25" s="28"/>
      <c r="D25" s="29">
        <v>3</v>
      </c>
      <c r="E25" s="29">
        <v>14</v>
      </c>
      <c r="F25" s="30">
        <v>1153.5</v>
      </c>
      <c r="G25" s="31">
        <v>1153.5</v>
      </c>
      <c r="H25" s="32">
        <f t="shared" si="0"/>
        <v>1</v>
      </c>
      <c r="I25" s="26"/>
      <c r="J25" s="27"/>
    </row>
    <row r="26" spans="1:10" ht="15" customHeight="1">
      <c r="A26" s="20"/>
      <c r="B26" s="21" t="s">
        <v>27</v>
      </c>
      <c r="C26" s="21"/>
      <c r="D26" s="22">
        <v>4</v>
      </c>
      <c r="E26" s="22">
        <v>0</v>
      </c>
      <c r="F26" s="23">
        <v>131261.9</v>
      </c>
      <c r="G26" s="24">
        <f>SUM(G27:G31)</f>
        <v>130325.19999999998</v>
      </c>
      <c r="H26" s="25">
        <f t="shared" si="0"/>
        <v>0.9928638851029886</v>
      </c>
      <c r="I26" s="26"/>
      <c r="J26" s="27"/>
    </row>
    <row r="27" spans="1:10" ht="15" customHeight="1">
      <c r="A27" s="20"/>
      <c r="B27" s="28" t="s">
        <v>28</v>
      </c>
      <c r="C27" s="28"/>
      <c r="D27" s="29">
        <v>4</v>
      </c>
      <c r="E27" s="29">
        <v>1</v>
      </c>
      <c r="F27" s="30">
        <v>501.4</v>
      </c>
      <c r="G27" s="31">
        <v>501.4</v>
      </c>
      <c r="H27" s="32">
        <f t="shared" si="0"/>
        <v>1</v>
      </c>
      <c r="I27" s="26"/>
      <c r="J27" s="27"/>
    </row>
    <row r="28" spans="1:10" ht="15" customHeight="1">
      <c r="A28" s="20"/>
      <c r="B28" s="28" t="s">
        <v>29</v>
      </c>
      <c r="C28" s="28"/>
      <c r="D28" s="29">
        <v>4</v>
      </c>
      <c r="E28" s="29">
        <v>5</v>
      </c>
      <c r="F28" s="30">
        <v>1980.6</v>
      </c>
      <c r="G28" s="31">
        <v>1980.6</v>
      </c>
      <c r="H28" s="32">
        <f t="shared" si="0"/>
        <v>1</v>
      </c>
      <c r="I28" s="26"/>
      <c r="J28" s="27"/>
    </row>
    <row r="29" spans="1:10" ht="15" customHeight="1">
      <c r="A29" s="20"/>
      <c r="B29" s="28" t="s">
        <v>30</v>
      </c>
      <c r="C29" s="28"/>
      <c r="D29" s="29">
        <v>4</v>
      </c>
      <c r="E29" s="29">
        <v>8</v>
      </c>
      <c r="F29" s="30">
        <v>46844.1</v>
      </c>
      <c r="G29" s="31">
        <v>46749.2</v>
      </c>
      <c r="H29" s="32">
        <f t="shared" si="0"/>
        <v>0.9979741312139628</v>
      </c>
      <c r="I29" s="26"/>
      <c r="J29" s="27"/>
    </row>
    <row r="30" spans="1:10" ht="15" customHeight="1">
      <c r="A30" s="20"/>
      <c r="B30" s="28" t="s">
        <v>31</v>
      </c>
      <c r="C30" s="28"/>
      <c r="D30" s="29">
        <v>4</v>
      </c>
      <c r="E30" s="29">
        <v>9</v>
      </c>
      <c r="F30" s="30">
        <v>40166.2</v>
      </c>
      <c r="G30" s="31">
        <v>39778.6</v>
      </c>
      <c r="H30" s="32">
        <f t="shared" si="0"/>
        <v>0.990350095353805</v>
      </c>
      <c r="I30" s="26"/>
      <c r="J30" s="27"/>
    </row>
    <row r="31" spans="1:10" ht="15" customHeight="1">
      <c r="A31" s="20"/>
      <c r="B31" s="28" t="s">
        <v>32</v>
      </c>
      <c r="C31" s="28"/>
      <c r="D31" s="29">
        <v>4</v>
      </c>
      <c r="E31" s="29">
        <v>12</v>
      </c>
      <c r="F31" s="30">
        <v>41769.6</v>
      </c>
      <c r="G31" s="31">
        <v>41315.4</v>
      </c>
      <c r="H31" s="32">
        <f t="shared" si="0"/>
        <v>0.989126062974029</v>
      </c>
      <c r="I31" s="26"/>
      <c r="J31" s="27"/>
    </row>
    <row r="32" spans="1:10" ht="15" customHeight="1">
      <c r="A32" s="20"/>
      <c r="B32" s="21" t="s">
        <v>33</v>
      </c>
      <c r="C32" s="21"/>
      <c r="D32" s="22">
        <v>5</v>
      </c>
      <c r="E32" s="22">
        <v>0</v>
      </c>
      <c r="F32" s="23">
        <v>125332.7</v>
      </c>
      <c r="G32" s="24">
        <f>SUM(G33:G36)</f>
        <v>108015.3</v>
      </c>
      <c r="H32" s="25">
        <f t="shared" si="0"/>
        <v>0.8618285571123897</v>
      </c>
      <c r="I32" s="26"/>
      <c r="J32" s="27"/>
    </row>
    <row r="33" spans="1:10" ht="15" customHeight="1">
      <c r="A33" s="20"/>
      <c r="B33" s="28" t="s">
        <v>34</v>
      </c>
      <c r="C33" s="28"/>
      <c r="D33" s="29">
        <v>5</v>
      </c>
      <c r="E33" s="29">
        <v>1</v>
      </c>
      <c r="F33" s="30">
        <v>3093.4</v>
      </c>
      <c r="G33" s="31">
        <v>2965.5</v>
      </c>
      <c r="H33" s="32">
        <f t="shared" si="0"/>
        <v>0.9586539083209413</v>
      </c>
      <c r="I33" s="26"/>
      <c r="J33" s="27"/>
    </row>
    <row r="34" spans="1:10" ht="15" customHeight="1">
      <c r="A34" s="20"/>
      <c r="B34" s="28" t="s">
        <v>35</v>
      </c>
      <c r="C34" s="28"/>
      <c r="D34" s="29">
        <v>5</v>
      </c>
      <c r="E34" s="29">
        <v>2</v>
      </c>
      <c r="F34" s="30">
        <v>68781.1</v>
      </c>
      <c r="G34" s="31">
        <v>52268.9</v>
      </c>
      <c r="H34" s="32">
        <f t="shared" si="0"/>
        <v>0.7599311438752796</v>
      </c>
      <c r="I34" s="26"/>
      <c r="J34" s="27"/>
    </row>
    <row r="35" spans="1:10" ht="15" customHeight="1">
      <c r="A35" s="20"/>
      <c r="B35" s="28" t="s">
        <v>36</v>
      </c>
      <c r="C35" s="28"/>
      <c r="D35" s="29">
        <v>5</v>
      </c>
      <c r="E35" s="29">
        <v>3</v>
      </c>
      <c r="F35" s="30">
        <v>33184.7</v>
      </c>
      <c r="G35" s="31">
        <v>32507.4</v>
      </c>
      <c r="H35" s="32">
        <f t="shared" si="0"/>
        <v>0.9795899917733174</v>
      </c>
      <c r="I35" s="26"/>
      <c r="J35" s="27"/>
    </row>
    <row r="36" spans="1:10" ht="15" customHeight="1">
      <c r="A36" s="20"/>
      <c r="B36" s="28" t="s">
        <v>37</v>
      </c>
      <c r="C36" s="28"/>
      <c r="D36" s="29">
        <v>5</v>
      </c>
      <c r="E36" s="29">
        <v>5</v>
      </c>
      <c r="F36" s="30">
        <v>20273.5</v>
      </c>
      <c r="G36" s="31">
        <v>20273.5</v>
      </c>
      <c r="H36" s="32">
        <f t="shared" si="0"/>
        <v>1</v>
      </c>
      <c r="I36" s="26"/>
      <c r="J36" s="27"/>
    </row>
    <row r="37" spans="1:10" ht="15" customHeight="1">
      <c r="A37" s="20"/>
      <c r="B37" s="21" t="s">
        <v>38</v>
      </c>
      <c r="C37" s="21"/>
      <c r="D37" s="22">
        <v>6</v>
      </c>
      <c r="E37" s="22">
        <v>0</v>
      </c>
      <c r="F37" s="23">
        <v>2420</v>
      </c>
      <c r="G37" s="24">
        <f>SUM(G38:G39)</f>
        <v>0</v>
      </c>
      <c r="H37" s="25">
        <f t="shared" si="0"/>
        <v>0</v>
      </c>
      <c r="I37" s="26"/>
      <c r="J37" s="27"/>
    </row>
    <row r="38" spans="1:10" ht="15" customHeight="1">
      <c r="A38" s="20"/>
      <c r="B38" s="28" t="s">
        <v>39</v>
      </c>
      <c r="C38" s="28"/>
      <c r="D38" s="29">
        <v>6</v>
      </c>
      <c r="E38" s="29">
        <v>2</v>
      </c>
      <c r="F38" s="30">
        <v>2420</v>
      </c>
      <c r="G38" s="31">
        <v>0</v>
      </c>
      <c r="H38" s="32">
        <f t="shared" si="0"/>
        <v>0</v>
      </c>
      <c r="I38" s="26"/>
      <c r="J38" s="27"/>
    </row>
    <row r="39" spans="1:10" ht="15" customHeight="1">
      <c r="A39" s="20"/>
      <c r="B39" s="28" t="s">
        <v>40</v>
      </c>
      <c r="C39" s="28"/>
      <c r="D39" s="29">
        <v>6</v>
      </c>
      <c r="E39" s="29">
        <v>3</v>
      </c>
      <c r="F39" s="30">
        <v>0</v>
      </c>
      <c r="G39" s="31">
        <v>0</v>
      </c>
      <c r="H39" s="32">
        <v>0</v>
      </c>
      <c r="I39" s="26"/>
      <c r="J39" s="27"/>
    </row>
    <row r="40" spans="1:10" ht="15" customHeight="1">
      <c r="A40" s="20"/>
      <c r="B40" s="21" t="s">
        <v>41</v>
      </c>
      <c r="C40" s="21"/>
      <c r="D40" s="22">
        <v>7</v>
      </c>
      <c r="E40" s="22">
        <v>0</v>
      </c>
      <c r="F40" s="23">
        <v>542105.4</v>
      </c>
      <c r="G40" s="24">
        <f>SUM(G41:G45)</f>
        <v>542105.4</v>
      </c>
      <c r="H40" s="25">
        <f aca="true" t="shared" si="1" ref="H40:H61">SUM(G40/F40)*100%</f>
        <v>1</v>
      </c>
      <c r="I40" s="26"/>
      <c r="J40" s="27"/>
    </row>
    <row r="41" spans="1:10" ht="15" customHeight="1">
      <c r="A41" s="20"/>
      <c r="B41" s="28" t="s">
        <v>42</v>
      </c>
      <c r="C41" s="28"/>
      <c r="D41" s="29">
        <v>7</v>
      </c>
      <c r="E41" s="29">
        <v>1</v>
      </c>
      <c r="F41" s="30">
        <v>161465.8</v>
      </c>
      <c r="G41" s="31">
        <v>161465.8</v>
      </c>
      <c r="H41" s="32">
        <f t="shared" si="1"/>
        <v>1</v>
      </c>
      <c r="I41" s="26"/>
      <c r="J41" s="27"/>
    </row>
    <row r="42" spans="1:10" ht="15" customHeight="1">
      <c r="A42" s="20"/>
      <c r="B42" s="28" t="s">
        <v>43</v>
      </c>
      <c r="C42" s="28"/>
      <c r="D42" s="29">
        <v>7</v>
      </c>
      <c r="E42" s="29">
        <v>2</v>
      </c>
      <c r="F42" s="30">
        <v>284406.4</v>
      </c>
      <c r="G42" s="31">
        <v>284406.4</v>
      </c>
      <c r="H42" s="32">
        <f t="shared" si="1"/>
        <v>1</v>
      </c>
      <c r="I42" s="26"/>
      <c r="J42" s="27"/>
    </row>
    <row r="43" spans="1:10" ht="15" customHeight="1">
      <c r="A43" s="20"/>
      <c r="B43" s="28" t="s">
        <v>44</v>
      </c>
      <c r="C43" s="28"/>
      <c r="D43" s="29">
        <v>7</v>
      </c>
      <c r="E43" s="29">
        <v>3</v>
      </c>
      <c r="F43" s="30">
        <v>38621.9</v>
      </c>
      <c r="G43" s="31">
        <v>38621.9</v>
      </c>
      <c r="H43" s="32">
        <f t="shared" si="1"/>
        <v>1</v>
      </c>
      <c r="I43" s="26"/>
      <c r="J43" s="27"/>
    </row>
    <row r="44" spans="1:10" ht="15" customHeight="1">
      <c r="A44" s="20"/>
      <c r="B44" s="28" t="s">
        <v>45</v>
      </c>
      <c r="C44" s="28"/>
      <c r="D44" s="29">
        <v>7</v>
      </c>
      <c r="E44" s="29">
        <v>7</v>
      </c>
      <c r="F44" s="30">
        <v>1532.5</v>
      </c>
      <c r="G44" s="31">
        <v>1532.5</v>
      </c>
      <c r="H44" s="32">
        <f t="shared" si="1"/>
        <v>1</v>
      </c>
      <c r="I44" s="26"/>
      <c r="J44" s="27"/>
    </row>
    <row r="45" spans="1:10" ht="15" customHeight="1">
      <c r="A45" s="20"/>
      <c r="B45" s="28" t="s">
        <v>46</v>
      </c>
      <c r="C45" s="28"/>
      <c r="D45" s="29">
        <v>7</v>
      </c>
      <c r="E45" s="29">
        <v>9</v>
      </c>
      <c r="F45" s="30">
        <v>56078.8</v>
      </c>
      <c r="G45" s="31">
        <v>56078.8</v>
      </c>
      <c r="H45" s="32">
        <f t="shared" si="1"/>
        <v>1</v>
      </c>
      <c r="I45" s="26"/>
      <c r="J45" s="27"/>
    </row>
    <row r="46" spans="1:10" ht="15" customHeight="1">
      <c r="A46" s="20"/>
      <c r="B46" s="21" t="s">
        <v>47</v>
      </c>
      <c r="C46" s="21"/>
      <c r="D46" s="22">
        <v>8</v>
      </c>
      <c r="E46" s="22">
        <v>0</v>
      </c>
      <c r="F46" s="23">
        <v>98930.4</v>
      </c>
      <c r="G46" s="24">
        <f>SUM(G47)</f>
        <v>98309.5</v>
      </c>
      <c r="H46" s="25">
        <f t="shared" si="1"/>
        <v>0.9937238705190721</v>
      </c>
      <c r="I46" s="26"/>
      <c r="J46" s="27"/>
    </row>
    <row r="47" spans="1:10" ht="15" customHeight="1">
      <c r="A47" s="20"/>
      <c r="B47" s="28" t="s">
        <v>48</v>
      </c>
      <c r="C47" s="28"/>
      <c r="D47" s="29">
        <v>8</v>
      </c>
      <c r="E47" s="29">
        <v>1</v>
      </c>
      <c r="F47" s="30">
        <v>98930.4</v>
      </c>
      <c r="G47" s="31">
        <v>98309.5</v>
      </c>
      <c r="H47" s="32">
        <f t="shared" si="1"/>
        <v>0.9937238705190721</v>
      </c>
      <c r="I47" s="26"/>
      <c r="J47" s="27"/>
    </row>
    <row r="48" spans="1:10" ht="15" customHeight="1">
      <c r="A48" s="20"/>
      <c r="B48" s="21" t="s">
        <v>49</v>
      </c>
      <c r="C48" s="21"/>
      <c r="D48" s="22">
        <v>9</v>
      </c>
      <c r="E48" s="22">
        <v>0</v>
      </c>
      <c r="F48" s="23">
        <v>1091.2</v>
      </c>
      <c r="G48" s="24">
        <f>SUM(G49:G50)</f>
        <v>1091.2</v>
      </c>
      <c r="H48" s="25">
        <f t="shared" si="1"/>
        <v>1</v>
      </c>
      <c r="I48" s="26"/>
      <c r="J48" s="27"/>
    </row>
    <row r="49" spans="1:10" ht="15" customHeight="1">
      <c r="A49" s="20"/>
      <c r="B49" s="28" t="s">
        <v>50</v>
      </c>
      <c r="C49" s="28"/>
      <c r="D49" s="29">
        <v>9</v>
      </c>
      <c r="E49" s="29">
        <v>7</v>
      </c>
      <c r="F49" s="30">
        <v>255.2</v>
      </c>
      <c r="G49" s="31">
        <v>255.2</v>
      </c>
      <c r="H49" s="32">
        <f t="shared" si="1"/>
        <v>1</v>
      </c>
      <c r="I49" s="26"/>
      <c r="J49" s="27"/>
    </row>
    <row r="50" spans="1:10" ht="15" customHeight="1">
      <c r="A50" s="20"/>
      <c r="B50" s="28" t="s">
        <v>51</v>
      </c>
      <c r="C50" s="28"/>
      <c r="D50" s="29">
        <v>9</v>
      </c>
      <c r="E50" s="29">
        <v>9</v>
      </c>
      <c r="F50" s="30">
        <v>836</v>
      </c>
      <c r="G50" s="31">
        <v>836</v>
      </c>
      <c r="H50" s="32">
        <f t="shared" si="1"/>
        <v>1</v>
      </c>
      <c r="I50" s="26"/>
      <c r="J50" s="27"/>
    </row>
    <row r="51" spans="1:10" ht="15" customHeight="1">
      <c r="A51" s="20"/>
      <c r="B51" s="21" t="s">
        <v>52</v>
      </c>
      <c r="C51" s="21"/>
      <c r="D51" s="22">
        <v>10</v>
      </c>
      <c r="E51" s="22">
        <v>0</v>
      </c>
      <c r="F51" s="23">
        <v>37014.3</v>
      </c>
      <c r="G51" s="24">
        <f>SUM(G52:G54)</f>
        <v>37001.2</v>
      </c>
      <c r="H51" s="25">
        <f t="shared" si="1"/>
        <v>0.999646082730188</v>
      </c>
      <c r="I51" s="26"/>
      <c r="J51" s="27"/>
    </row>
    <row r="52" spans="1:10" ht="15" customHeight="1">
      <c r="A52" s="20"/>
      <c r="B52" s="28" t="s">
        <v>53</v>
      </c>
      <c r="C52" s="28"/>
      <c r="D52" s="29">
        <v>10</v>
      </c>
      <c r="E52" s="29">
        <v>1</v>
      </c>
      <c r="F52" s="30">
        <v>5436.3</v>
      </c>
      <c r="G52" s="31">
        <v>5430.4</v>
      </c>
      <c r="H52" s="32">
        <f t="shared" si="1"/>
        <v>0.9989147030149181</v>
      </c>
      <c r="I52" s="26"/>
      <c r="J52" s="27"/>
    </row>
    <row r="53" spans="1:10" ht="15" customHeight="1">
      <c r="A53" s="20"/>
      <c r="B53" s="28" t="s">
        <v>54</v>
      </c>
      <c r="C53" s="28"/>
      <c r="D53" s="29">
        <v>10</v>
      </c>
      <c r="E53" s="29">
        <v>3</v>
      </c>
      <c r="F53" s="30">
        <v>31289.4</v>
      </c>
      <c r="G53" s="31">
        <v>31282.2</v>
      </c>
      <c r="H53" s="32">
        <f t="shared" si="1"/>
        <v>0.9997698901225335</v>
      </c>
      <c r="I53" s="26"/>
      <c r="J53" s="27"/>
    </row>
    <row r="54" spans="1:10" ht="15" customHeight="1">
      <c r="A54" s="20"/>
      <c r="B54" s="28" t="s">
        <v>55</v>
      </c>
      <c r="C54" s="28"/>
      <c r="D54" s="29">
        <v>10</v>
      </c>
      <c r="E54" s="29">
        <v>4</v>
      </c>
      <c r="F54" s="30">
        <v>288.6</v>
      </c>
      <c r="G54" s="31">
        <v>288.6</v>
      </c>
      <c r="H54" s="32">
        <f t="shared" si="1"/>
        <v>1</v>
      </c>
      <c r="I54" s="26"/>
      <c r="J54" s="27"/>
    </row>
    <row r="55" spans="1:10" ht="15" customHeight="1">
      <c r="A55" s="20"/>
      <c r="B55" s="21" t="s">
        <v>56</v>
      </c>
      <c r="C55" s="21"/>
      <c r="D55" s="22">
        <v>11</v>
      </c>
      <c r="E55" s="22">
        <v>0</v>
      </c>
      <c r="F55" s="23">
        <v>20053.3</v>
      </c>
      <c r="G55" s="24">
        <f>SUM(G56:G57)</f>
        <v>20053.3</v>
      </c>
      <c r="H55" s="25">
        <f t="shared" si="1"/>
        <v>1</v>
      </c>
      <c r="I55" s="26"/>
      <c r="J55" s="27"/>
    </row>
    <row r="56" spans="1:10" ht="15" customHeight="1">
      <c r="A56" s="20"/>
      <c r="B56" s="28" t="s">
        <v>57</v>
      </c>
      <c r="C56" s="28"/>
      <c r="D56" s="29">
        <v>11</v>
      </c>
      <c r="E56" s="29">
        <v>2</v>
      </c>
      <c r="F56" s="30">
        <v>19746.5</v>
      </c>
      <c r="G56" s="31">
        <v>19746.5</v>
      </c>
      <c r="H56" s="32">
        <f t="shared" si="1"/>
        <v>1</v>
      </c>
      <c r="I56" s="26"/>
      <c r="J56" s="27"/>
    </row>
    <row r="57" spans="1:10" ht="15" customHeight="1">
      <c r="A57" s="20"/>
      <c r="B57" s="28" t="s">
        <v>58</v>
      </c>
      <c r="C57" s="28"/>
      <c r="D57" s="29">
        <v>11</v>
      </c>
      <c r="E57" s="29">
        <v>3</v>
      </c>
      <c r="F57" s="30">
        <v>306.8</v>
      </c>
      <c r="G57" s="31">
        <v>306.8</v>
      </c>
      <c r="H57" s="32">
        <f t="shared" si="1"/>
        <v>1</v>
      </c>
      <c r="I57" s="26"/>
      <c r="J57" s="27"/>
    </row>
    <row r="58" spans="1:10" ht="15" customHeight="1">
      <c r="A58" s="20"/>
      <c r="B58" s="21" t="s">
        <v>59</v>
      </c>
      <c r="C58" s="21"/>
      <c r="D58" s="22">
        <v>13</v>
      </c>
      <c r="E58" s="22">
        <v>0</v>
      </c>
      <c r="F58" s="23">
        <v>71</v>
      </c>
      <c r="G58" s="24">
        <f>SUM(G59)</f>
        <v>68.8</v>
      </c>
      <c r="H58" s="25">
        <f t="shared" si="1"/>
        <v>0.9690140845070422</v>
      </c>
      <c r="I58" s="26"/>
      <c r="J58" s="27"/>
    </row>
    <row r="59" spans="1:10" ht="15" customHeight="1">
      <c r="A59" s="20"/>
      <c r="B59" s="33" t="s">
        <v>60</v>
      </c>
      <c r="C59" s="33"/>
      <c r="D59" s="34">
        <v>13</v>
      </c>
      <c r="E59" s="34">
        <v>1</v>
      </c>
      <c r="F59" s="35">
        <v>71</v>
      </c>
      <c r="G59" s="36">
        <v>68.8</v>
      </c>
      <c r="H59" s="37">
        <f t="shared" si="1"/>
        <v>0.9690140845070422</v>
      </c>
      <c r="I59" s="38"/>
      <c r="J59" s="27"/>
    </row>
    <row r="60" spans="1:10" ht="409.5" customHeight="1" hidden="1">
      <c r="A60" s="39"/>
      <c r="B60" s="40"/>
      <c r="C60" s="39"/>
      <c r="D60" s="39">
        <v>0</v>
      </c>
      <c r="E60" s="39">
        <v>0</v>
      </c>
      <c r="F60" s="39">
        <v>1103698.1</v>
      </c>
      <c r="G60" s="41"/>
      <c r="H60" s="42">
        <f t="shared" si="1"/>
        <v>0</v>
      </c>
      <c r="I60" s="39"/>
      <c r="J60" s="2"/>
    </row>
    <row r="61" spans="1:10" ht="15" customHeight="1">
      <c r="A61" s="11"/>
      <c r="B61" s="43" t="s">
        <v>61</v>
      </c>
      <c r="C61" s="44"/>
      <c r="D61" s="44"/>
      <c r="E61" s="44"/>
      <c r="F61" s="45">
        <v>1103698.1</v>
      </c>
      <c r="G61" s="46">
        <f>SUM(G12+G20+G22+G26+G32+G37+G40+G46+G48+G51+G55+G58)</f>
        <v>1080353</v>
      </c>
      <c r="H61" s="25">
        <f t="shared" si="1"/>
        <v>0.9788482919378043</v>
      </c>
      <c r="I61" s="47"/>
      <c r="J61" s="2"/>
    </row>
    <row r="62" spans="1:10" ht="12.75" customHeight="1">
      <c r="A62" s="48"/>
      <c r="B62" s="48"/>
      <c r="C62" s="48"/>
      <c r="D62" s="48"/>
      <c r="E62" s="48"/>
      <c r="F62" s="48"/>
      <c r="G62" s="48"/>
      <c r="H62" s="2"/>
      <c r="I62" s="2"/>
      <c r="J62" s="2"/>
    </row>
    <row r="63" spans="1:10" ht="11.25" customHeight="1">
      <c r="A63" s="39"/>
      <c r="B63" s="39"/>
      <c r="C63" s="39"/>
      <c r="D63" s="39"/>
      <c r="E63" s="39"/>
      <c r="F63" s="39"/>
      <c r="G63" s="39"/>
      <c r="H63" s="2"/>
      <c r="I63" s="2"/>
      <c r="J63" s="2"/>
    </row>
    <row r="64" spans="1:10" ht="10.5" customHeight="1">
      <c r="A64" s="48" t="s">
        <v>62</v>
      </c>
      <c r="B64" s="48"/>
      <c r="C64" s="48"/>
      <c r="D64" s="48"/>
      <c r="E64" s="48"/>
      <c r="F64" s="48"/>
      <c r="G64" s="48"/>
      <c r="H64" s="2"/>
      <c r="I64" s="2"/>
      <c r="J64" s="2"/>
    </row>
  </sheetData>
  <sheetProtection selectLockedCells="1" selectUnlockedCells="1"/>
  <mergeCells count="58">
    <mergeCell ref="E1:H1"/>
    <mergeCell ref="B6:H6"/>
    <mergeCell ref="A7:F7"/>
    <mergeCell ref="B9:C10"/>
    <mergeCell ref="D9:D10"/>
    <mergeCell ref="E9:E10"/>
    <mergeCell ref="F9:F10"/>
    <mergeCell ref="G9:G10"/>
    <mergeCell ref="H9:H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</mergeCells>
  <printOptions/>
  <pageMargins left="0.9840277777777778" right="0.5902777777777778" top="0.7875" bottom="0.78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2024-04-11T12:04:23Z</dcterms:creat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