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<sst xmlns="http://schemas.openxmlformats.org/spreadsheetml/2006/main" count="135" uniqueCount="135">
  <si>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Утверждено</t>
  </si>
  <si>
    <t>(Приложение №1)</t>
  </si>
  <si>
    <t>(тыс. руб.)</t>
  </si>
  <si>
    <t>Код бюджетной классификации Российской Федерации</t>
  </si>
  <si>
    <t>Наименование доходов</t>
  </si>
  <si>
    <t>Процент исполнения</t>
  </si>
  <si>
    <t>2</t>
  </si>
  <si>
    <t>3</t>
  </si>
  <si>
    <t>4</t>
  </si>
  <si>
    <t>5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</si>
  <si>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</si>
  <si>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</si>
  <si>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</si>
  <si>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</si>
  <si>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</si>
  <si>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</si>
  <si>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</si>
  <si>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</si>
  <si>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</si>
  <si>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</si>
  <si>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</si>
  <si>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</si>
  <si>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1 05 01010 01 0000 110</t>
  </si>
  <si>
    <t xml:space="preserve">Налог, взимаемый с налогоплательщиков, выбравших в качестве объекта налогообложения доходы 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</si>
  <si>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</si>
  <si>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</si>
  <si>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</si>
  <si>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</si>
  <si>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</si>
  <si>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</si>
  <si>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</si>
  <si>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</si>
  <si>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</si>
  <si>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</si>
  <si>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</si>
  <si>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</si>
  <si>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</si>
  <si>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    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</si>
  <si>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</si>
  <si>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</si>
  <si>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</si>
  <si>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</si>
  <si>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</si>
  <si>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</t>
  </si>
  <si>
    <t>1 11 05024 14 0000 120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</si>
  <si>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</si>
  <si>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 xml:space="preserve"> 1 11 05074 14  0000 120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</si>
  <si>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</si>
  <si>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 1 11 05410 14  0000 120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</si>
  <si>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муниципальных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</si>
  <si>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</si>
  <si>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</si>
  <si>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 xml:space="preserve">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</si>
  <si>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</si>
  <si>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</si>
  <si>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</si>
  <si>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</si>
  <si>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</si>
  <si>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</si>
  <si>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</si>
  <si>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</si>
  <si>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</si>
  <si>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1 14 02040 14 0000 410</t>
  </si>
  <si>
    <t>Доходы от реализации 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</si>
  <si>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</si>
  <si>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</si>
  <si>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</si>
  <si>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</si>
  <si>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</si>
  <si>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</si>
  <si>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</si>
  <si>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</si>
  <si>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</si>
  <si>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</si>
  <si>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</si>
  <si>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</si>
  <si>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</si>
  <si>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</si>
  <si>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2 02 15009 14 0000 150</t>
  </si>
  <si>
    <t>Дотация бюджетам муниципальных округов на частичную компенсацию 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</si>
  <si>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</si>
  <si>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</si>
  <si>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</si>
  <si>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 , научно-практической, творческой деятельности, занятий физической культурой и спортом в образовательных организациях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</si>
  <si>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</si>
  <si>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</si>
  <si>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</si>
  <si>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</si>
  <si>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</si>
  <si>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</si>
  <si>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</si>
  <si>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</si>
  <si>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2 02 25513 14 0000 150</t>
  </si>
  <si>
    <t>Субсидии бюджетам муниципальных округов на развитие сети учреждений культурно-досугового типа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</si>
  <si>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</si>
  <si>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</si>
  <si>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</si>
  <si>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</si>
  <si>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</si>
  <si>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</si>
  <si>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</si>
  <si>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</si>
  <si>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</si>
  <si>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</si>
  <si>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</si>
  <si>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</si>
  <si>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</si>
  <si>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</si>
  <si>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</si>
  <si>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</si>
  <si>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</si>
  <si>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</si>
  <si>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</si>
  <si>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</si>
  <si>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2 02 35303 14 0000 150</t>
  </si>
  <si>
    <t>Субвенция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</si>
  <si>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2 02 36900 14 0000 150</t>
  </si>
  <si>
    <t>Единая субвенция муниципальных округов из бюджета субъекта Российской Федерации</t>
  </si>
  <si>
    <t>2 02 49999 14 0000 150</t>
  </si>
  <si>
    <t>Прочие межбюджетные трансферты, передаваемые бюджетам муниципальных округов</t>
  </si>
  <si>
    <t>2 04 04020 14 0000 150</t>
  </si>
  <si>
    <t>Поступления от денежных пожертвований, предоставляемых негосударственными организациями получателями средств бюджетов муниципальных округов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</si>
  <si>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</si>
  <si>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</si>
  <si>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 xml:space="preserve"> 2 18 00000 14 0000 150</t>
  </si>
  <si>
    <t>Доходы бюджетов муниципальных округов от возврата бюджетов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</si>
  <si>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2 19 00000 14 0000 150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</si>
  <si>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</si>
  <si>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</si>
  <si>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 xml:space="preserve">Утверждено </t>
  </si>
  <si>
    <t xml:space="preserve">Исполнено </t>
  </si>
  <si>
    <t>решением Муниципального Собрания</t>
  </si>
  <si>
    <t>Тотемского муниципального округа</t>
  </si>
  <si>
    <t>Показатели бюджета округа за 2023 год по кодам классификации доходов (по кодам видов доходов, подвидов доходов, классификации операций сектора государственного управления)</t>
  </si>
  <si>
    <t>от 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</si>
</sst>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_Для отчета на 1 июля т.г.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="110" zoomScaleNormal="110" zoomScalePageLayoutView="0" workbookViewId="0" topLeftCell="A34">
      <selection activeCell="B31" sqref="B31"/>
    </sheetView>
  </sheetViews>
  <sheetFormatPr defaultColWidth="9.00390625" defaultRowHeight="12.75"/>
  <cols>
    <col min="1" max="1" width="23.625" style="0" customWidth="1"/>
    <col min="2" max="2" width="50.00390625" style="0" customWidth="1"/>
    <col min="3" max="3" width="12.625" style="0" customWidth="1"/>
    <col min="4" max="4" width="13.00390625" style="0" customWidth="1"/>
    <col min="5" max="5" width="11.875" style="0" customWidth="1"/>
  </cols>
  <sheetData>
    <row r="1" spans="1:5" ht="12.75" customHeight="1">
      <c r="A1" s="1"/>
      <c r="B1" s="2"/>
      <c r="C1" s="2"/>
      <c r="D1" s="2"/>
      <c r="E1" s="2" t="s">
        <v>0</v>
      </c>
    </row>
    <row r="2" spans="1:5" ht="12.75" customHeight="1">
      <c r="A2" s="1"/>
      <c r="B2" s="2"/>
      <c r="C2" s="2"/>
      <c r="D2" s="2"/>
      <c r="E2" s="2" t="s">
        <v>131</v>
      </c>
    </row>
    <row r="3" spans="1:5" ht="12.75" customHeight="1">
      <c r="A3" s="1"/>
      <c r="B3" s="2"/>
      <c r="C3" s="2"/>
      <c r="D3" s="2"/>
      <c r="E3" s="2" t="s">
        <v>132</v>
      </c>
    </row>
    <row r="4" spans="1:5" ht="12.75" customHeight="1">
      <c r="A4" s="1"/>
      <c r="B4" s="2"/>
      <c r="C4" s="2"/>
      <c r="D4" s="2"/>
      <c r="E4" s="2" t="s">
        <v>134</v>
      </c>
    </row>
    <row r="5" spans="1:5" ht="12.75" customHeight="1">
      <c r="A5" s="1"/>
      <c r="B5" s="2"/>
      <c r="C5" s="3"/>
      <c r="D5" s="3"/>
      <c r="E5" s="3" t="s">
        <v>1</v>
      </c>
    </row>
    <row r="6" spans="1:3" ht="12.75" customHeight="1">
      <c r="A6" s="1"/>
      <c r="B6" s="4"/>
      <c r="C6" s="4"/>
    </row>
    <row r="7" spans="1:5" ht="12.75" customHeight="1">
      <c r="A7" s="36" t="s">
        <v>133</v>
      </c>
      <c r="B7" s="37"/>
      <c r="C7" s="37"/>
      <c r="D7" s="37"/>
      <c r="E7" s="37"/>
    </row>
    <row r="8" spans="1:5" ht="14.25" customHeight="1">
      <c r="A8" s="37"/>
      <c r="B8" s="37"/>
      <c r="C8" s="37"/>
      <c r="D8" s="37"/>
      <c r="E8" s="37"/>
    </row>
    <row r="9" spans="1:5" ht="15">
      <c r="A9" s="5"/>
      <c r="B9" s="6"/>
      <c r="C9" s="7"/>
      <c r="D9" s="7"/>
      <c r="E9" s="7" t="s">
        <v>2</v>
      </c>
    </row>
    <row r="10" spans="1:5" ht="14.25" customHeight="1">
      <c r="A10" s="33" t="s">
        <v>3</v>
      </c>
      <c r="B10" s="34" t="s">
        <v>4</v>
      </c>
      <c r="C10" s="35" t="s">
        <v>129</v>
      </c>
      <c r="D10" s="35" t="s">
        <v>130</v>
      </c>
      <c r="E10" s="35" t="s">
        <v>5</v>
      </c>
    </row>
    <row r="11" spans="1:5" ht="29.25" customHeight="1">
      <c r="A11" s="33"/>
      <c r="B11" s="34"/>
      <c r="C11" s="35"/>
      <c r="D11" s="35"/>
      <c r="E11" s="35"/>
    </row>
    <row r="12" spans="1:5" ht="15">
      <c r="A12" s="8">
        <v>1</v>
      </c>
      <c r="B12" s="9" t="s">
        <v>6</v>
      </c>
      <c r="C12" s="9" t="s">
        <v>7</v>
      </c>
      <c r="D12" s="9" t="s">
        <v>8</v>
      </c>
      <c r="E12" s="9" t="s">
        <v>9</v>
      </c>
    </row>
    <row r="13" spans="1:5" ht="15" customHeight="1">
      <c r="A13" s="10" t="s">
        <v>10</v>
      </c>
      <c r="B13" s="11" t="s">
        <v>11</v>
      </c>
      <c r="C13" s="12">
        <f>C14+C16+C18+C27+C28+C35+C37+C38+C41+C42+C24</f>
        <v>345637.99999999994</v>
      </c>
      <c r="D13" s="12">
        <f>D14+D16+D18+D27+D28+D35+D37+D38+D41+D42+D24</f>
        <v>354879.6</v>
      </c>
      <c r="E13" s="12">
        <f aca="true" t="shared" si="0" ref="E13:E20">D13/C13*100</f>
        <v>102.67378008205117</v>
      </c>
    </row>
    <row r="14" spans="1:5" ht="15">
      <c r="A14" s="13" t="s">
        <v>12</v>
      </c>
      <c r="B14" s="14" t="s">
        <v>13</v>
      </c>
      <c r="C14" s="15">
        <f>SUM(C15)</f>
        <v>259541.1</v>
      </c>
      <c r="D14" s="15">
        <f>SUM(D15)</f>
        <v>266617.2</v>
      </c>
      <c r="E14" s="15">
        <f t="shared" si="0"/>
        <v>102.72638899966134</v>
      </c>
    </row>
    <row r="15" spans="1:5" ht="15">
      <c r="A15" s="13" t="s">
        <v>14</v>
      </c>
      <c r="B15" s="16" t="s">
        <v>15</v>
      </c>
      <c r="C15" s="15">
        <v>259541.1</v>
      </c>
      <c r="D15" s="15">
        <v>266617.2</v>
      </c>
      <c r="E15" s="15">
        <f t="shared" si="0"/>
        <v>102.72638899966134</v>
      </c>
    </row>
    <row r="16" spans="1:5" ht="42" customHeight="1">
      <c r="A16" s="13" t="s">
        <v>16</v>
      </c>
      <c r="B16" s="16" t="s">
        <v>17</v>
      </c>
      <c r="C16" s="15">
        <f>SUM(C17)</f>
        <v>15829</v>
      </c>
      <c r="D16" s="15">
        <f>SUM(D17)</f>
        <v>17434.6</v>
      </c>
      <c r="E16" s="15">
        <f t="shared" si="0"/>
        <v>110.14340766946742</v>
      </c>
    </row>
    <row r="17" spans="1:5" ht="35.25" customHeight="1">
      <c r="A17" s="13" t="s">
        <v>18</v>
      </c>
      <c r="B17" s="16" t="s">
        <v>19</v>
      </c>
      <c r="C17" s="15">
        <v>15829</v>
      </c>
      <c r="D17" s="15">
        <v>17434.6</v>
      </c>
      <c r="E17" s="15">
        <f t="shared" si="0"/>
        <v>110.14340766946742</v>
      </c>
    </row>
    <row r="18" spans="1:5" ht="16.5" customHeight="1">
      <c r="A18" s="13" t="s">
        <v>20</v>
      </c>
      <c r="B18" s="16" t="s">
        <v>21</v>
      </c>
      <c r="C18" s="15">
        <f>SUM(C19:C23)</f>
        <v>30358</v>
      </c>
      <c r="D18" s="15">
        <f>SUM(D19:D23)</f>
        <v>30297.8</v>
      </c>
      <c r="E18" s="15">
        <f t="shared" si="0"/>
        <v>99.80169971671387</v>
      </c>
    </row>
    <row r="19" spans="1:5" ht="32.25" customHeight="1">
      <c r="A19" s="13" t="s">
        <v>22</v>
      </c>
      <c r="B19" s="16" t="s">
        <v>23</v>
      </c>
      <c r="C19" s="15">
        <v>17600</v>
      </c>
      <c r="D19" s="15">
        <v>17666</v>
      </c>
      <c r="E19" s="15">
        <f t="shared" si="0"/>
        <v>100.37499999999999</v>
      </c>
    </row>
    <row r="20" spans="1:5" ht="51.75" customHeight="1">
      <c r="A20" s="13" t="s">
        <v>24</v>
      </c>
      <c r="B20" s="16" t="s">
        <v>25</v>
      </c>
      <c r="C20" s="15">
        <v>12000</v>
      </c>
      <c r="D20" s="15">
        <v>12048</v>
      </c>
      <c r="E20" s="15">
        <f t="shared" si="0"/>
        <v>100.4</v>
      </c>
    </row>
    <row r="21" spans="1:5" ht="30">
      <c r="A21" s="13" t="s">
        <v>26</v>
      </c>
      <c r="B21" s="16" t="s">
        <v>27</v>
      </c>
      <c r="C21" s="15"/>
      <c r="D21" s="15">
        <v>-68.7</v>
      </c>
      <c r="E21" s="15"/>
    </row>
    <row r="22" spans="1:5" ht="15">
      <c r="A22" s="13" t="s">
        <v>28</v>
      </c>
      <c r="B22" s="16" t="s">
        <v>29</v>
      </c>
      <c r="C22" s="15">
        <v>58</v>
      </c>
      <c r="D22" s="15">
        <v>58.5</v>
      </c>
      <c r="E22" s="15">
        <f aca="true" t="shared" si="1" ref="E22:E41">D22/C22*100</f>
        <v>100.86206896551724</v>
      </c>
    </row>
    <row r="23" spans="1:5" ht="30" customHeight="1">
      <c r="A23" s="17" t="s">
        <v>30</v>
      </c>
      <c r="B23" s="16" t="s">
        <v>31</v>
      </c>
      <c r="C23" s="15">
        <v>700</v>
      </c>
      <c r="D23" s="15">
        <v>594</v>
      </c>
      <c r="E23" s="15">
        <f t="shared" si="1"/>
        <v>84.85714285714285</v>
      </c>
    </row>
    <row r="24" spans="1:5" ht="15.75" customHeight="1">
      <c r="A24" s="17" t="s">
        <v>32</v>
      </c>
      <c r="B24" s="16" t="s">
        <v>33</v>
      </c>
      <c r="C24" s="15">
        <f>C25+C26</f>
        <v>15555</v>
      </c>
      <c r="D24" s="15">
        <f>D25+D26</f>
        <v>15885.5</v>
      </c>
      <c r="E24" s="15">
        <f t="shared" si="1"/>
        <v>102.12471873995499</v>
      </c>
    </row>
    <row r="25" spans="1:5" ht="15" customHeight="1">
      <c r="A25" s="17" t="s">
        <v>34</v>
      </c>
      <c r="B25" s="16" t="s">
        <v>35</v>
      </c>
      <c r="C25" s="15">
        <v>8668</v>
      </c>
      <c r="D25" s="15">
        <v>8849.1</v>
      </c>
      <c r="E25" s="15">
        <f t="shared" si="1"/>
        <v>102.0892939547762</v>
      </c>
    </row>
    <row r="26" spans="1:5" ht="15" customHeight="1">
      <c r="A26" s="17" t="s">
        <v>36</v>
      </c>
      <c r="B26" s="16" t="s">
        <v>37</v>
      </c>
      <c r="C26" s="15">
        <v>6887</v>
      </c>
      <c r="D26" s="15">
        <v>7036.4</v>
      </c>
      <c r="E26" s="15">
        <f t="shared" si="1"/>
        <v>102.16930448671408</v>
      </c>
    </row>
    <row r="27" spans="1:5" ht="15">
      <c r="A27" s="18" t="s">
        <v>38</v>
      </c>
      <c r="B27" s="16" t="s">
        <v>39</v>
      </c>
      <c r="C27" s="15">
        <v>2313</v>
      </c>
      <c r="D27" s="15">
        <v>2311</v>
      </c>
      <c r="E27" s="15">
        <f t="shared" si="1"/>
        <v>99.91353220925205</v>
      </c>
    </row>
    <row r="28" spans="1:5" ht="47.25" customHeight="1">
      <c r="A28" s="18" t="s">
        <v>40</v>
      </c>
      <c r="B28" s="14" t="s">
        <v>41</v>
      </c>
      <c r="C28" s="15">
        <f>C29+C31+C33+C34+C32+C30</f>
        <v>6863.799999999999</v>
      </c>
      <c r="D28" s="15">
        <f>D29+D31+D33+D34+D32+D30</f>
        <v>6896</v>
      </c>
      <c r="E28" s="15">
        <f t="shared" si="1"/>
        <v>100.46912788834175</v>
      </c>
    </row>
    <row r="29" spans="1:5" ht="74.25" customHeight="1">
      <c r="A29" s="18" t="s">
        <v>42</v>
      </c>
      <c r="B29" s="32" t="s">
        <v>43</v>
      </c>
      <c r="C29" s="15">
        <v>1877.4</v>
      </c>
      <c r="D29" s="15">
        <v>1926.9</v>
      </c>
      <c r="E29" s="15">
        <f t="shared" si="1"/>
        <v>102.6366251198466</v>
      </c>
    </row>
    <row r="30" spans="1:5" ht="76.5" customHeight="1">
      <c r="A30" s="18" t="s">
        <v>44</v>
      </c>
      <c r="B30" s="14" t="s">
        <v>45</v>
      </c>
      <c r="C30" s="15">
        <v>640</v>
      </c>
      <c r="D30" s="15">
        <v>659.1</v>
      </c>
      <c r="E30" s="15">
        <f t="shared" si="1"/>
        <v>102.984375</v>
      </c>
    </row>
    <row r="31" spans="1:5" ht="45.75" customHeight="1">
      <c r="A31" s="18" t="s">
        <v>46</v>
      </c>
      <c r="B31" s="16" t="s">
        <v>47</v>
      </c>
      <c r="C31" s="15">
        <v>2400</v>
      </c>
      <c r="D31" s="15">
        <v>2390</v>
      </c>
      <c r="E31" s="15">
        <f t="shared" si="1"/>
        <v>99.58333333333333</v>
      </c>
    </row>
    <row r="32" spans="1:5" ht="122.25" customHeight="1">
      <c r="A32" s="18" t="s">
        <v>48</v>
      </c>
      <c r="B32" s="16" t="s">
        <v>49</v>
      </c>
      <c r="C32" s="15">
        <v>11.4</v>
      </c>
      <c r="D32" s="15">
        <v>11.5</v>
      </c>
      <c r="E32" s="15">
        <f t="shared" si="1"/>
        <v>100.87719298245614</v>
      </c>
    </row>
    <row r="33" spans="1:5" ht="90" customHeight="1">
      <c r="A33" s="18" t="s">
        <v>50</v>
      </c>
      <c r="B33" s="14" t="s">
        <v>51</v>
      </c>
      <c r="C33" s="15">
        <v>1878</v>
      </c>
      <c r="D33" s="15">
        <v>1851.2</v>
      </c>
      <c r="E33" s="15">
        <f t="shared" si="1"/>
        <v>98.57294994675186</v>
      </c>
    </row>
    <row r="34" spans="1:5" ht="102" customHeight="1">
      <c r="A34" s="18" t="s">
        <v>52</v>
      </c>
      <c r="B34" s="16" t="s">
        <v>53</v>
      </c>
      <c r="C34" s="15">
        <v>57</v>
      </c>
      <c r="D34" s="15">
        <v>57.3</v>
      </c>
      <c r="E34" s="15">
        <f t="shared" si="1"/>
        <v>100.52631578947368</v>
      </c>
    </row>
    <row r="35" spans="1:5" ht="32.25" customHeight="1">
      <c r="A35" s="18" t="s">
        <v>54</v>
      </c>
      <c r="B35" s="16" t="s">
        <v>55</v>
      </c>
      <c r="C35" s="15">
        <v>1205.3</v>
      </c>
      <c r="D35" s="15">
        <v>1206.9</v>
      </c>
      <c r="E35" s="15">
        <f t="shared" si="1"/>
        <v>100.13274703393347</v>
      </c>
    </row>
    <row r="36" spans="1:5" ht="30">
      <c r="A36" s="18" t="s">
        <v>56</v>
      </c>
      <c r="B36" s="16" t="s">
        <v>57</v>
      </c>
      <c r="C36" s="15">
        <v>1205.3</v>
      </c>
      <c r="D36" s="15">
        <v>1206.9</v>
      </c>
      <c r="E36" s="15">
        <f t="shared" si="1"/>
        <v>100.13274703393347</v>
      </c>
    </row>
    <row r="37" spans="1:5" ht="40.5" customHeight="1">
      <c r="A37" s="18" t="s">
        <v>58</v>
      </c>
      <c r="B37" s="16" t="s">
        <v>59</v>
      </c>
      <c r="C37" s="15">
        <v>5707.2</v>
      </c>
      <c r="D37" s="15">
        <v>5864.7</v>
      </c>
      <c r="E37" s="15">
        <f t="shared" si="1"/>
        <v>102.75967199327165</v>
      </c>
    </row>
    <row r="38" spans="1:5" ht="32.25" customHeight="1">
      <c r="A38" s="18" t="s">
        <v>60</v>
      </c>
      <c r="B38" s="16" t="s">
        <v>61</v>
      </c>
      <c r="C38" s="15">
        <f>SUM(C39:C40)</f>
        <v>4078</v>
      </c>
      <c r="D38" s="15">
        <f>SUM(D39:D40)</f>
        <v>4103</v>
      </c>
      <c r="E38" s="15">
        <f t="shared" si="1"/>
        <v>100.61304561059343</v>
      </c>
    </row>
    <row r="39" spans="1:5" ht="90" customHeight="1">
      <c r="A39" s="18" t="s">
        <v>62</v>
      </c>
      <c r="B39" s="16" t="s">
        <v>63</v>
      </c>
      <c r="C39" s="15">
        <v>2400</v>
      </c>
      <c r="D39" s="15">
        <v>2412.1</v>
      </c>
      <c r="E39" s="15">
        <f t="shared" si="1"/>
        <v>100.50416666666666</v>
      </c>
    </row>
    <row r="40" spans="1:5" ht="51" customHeight="1">
      <c r="A40" s="18" t="s">
        <v>64</v>
      </c>
      <c r="B40" s="16" t="s">
        <v>65</v>
      </c>
      <c r="C40" s="15">
        <v>1678</v>
      </c>
      <c r="D40" s="15">
        <v>1690.9</v>
      </c>
      <c r="E40" s="15">
        <f t="shared" si="1"/>
        <v>100.76877234803338</v>
      </c>
    </row>
    <row r="41" spans="1:5" ht="15.75" customHeight="1">
      <c r="A41" s="18" t="s">
        <v>66</v>
      </c>
      <c r="B41" s="19" t="s">
        <v>67</v>
      </c>
      <c r="C41" s="15">
        <v>4187.6</v>
      </c>
      <c r="D41" s="15">
        <v>4267.3</v>
      </c>
      <c r="E41" s="15">
        <f t="shared" si="1"/>
        <v>101.9032381316267</v>
      </c>
    </row>
    <row r="42" spans="1:5" ht="21" customHeight="1">
      <c r="A42" s="18" t="s">
        <v>68</v>
      </c>
      <c r="B42" s="19" t="s">
        <v>69</v>
      </c>
      <c r="C42" s="15"/>
      <c r="D42" s="15">
        <v>-4.4</v>
      </c>
      <c r="E42" s="15"/>
    </row>
    <row r="43" spans="1:5" ht="20.25" customHeight="1">
      <c r="A43" s="20" t="s">
        <v>70</v>
      </c>
      <c r="B43" s="21" t="s">
        <v>71</v>
      </c>
      <c r="C43" s="12">
        <f>C44+C68+C69+C70+C71</f>
        <v>738533.8999999999</v>
      </c>
      <c r="D43" s="12">
        <f>D44+D68+D69+D70+D71</f>
        <v>725861.9</v>
      </c>
      <c r="E43" s="15">
        <f aca="true" t="shared" si="2" ref="E43:E69">D43/C43*100</f>
        <v>98.28416813364967</v>
      </c>
    </row>
    <row r="44" spans="1:5" ht="29.25" customHeight="1">
      <c r="A44" s="22" t="s">
        <v>72</v>
      </c>
      <c r="B44" s="23" t="s">
        <v>73</v>
      </c>
      <c r="C44" s="15">
        <f>C45+C47+C48+C59+C46+C67</f>
        <v>736154.8999999999</v>
      </c>
      <c r="D44" s="15">
        <f>D45+D47+D48+D59+D46+D67</f>
        <v>725139.4</v>
      </c>
      <c r="E44" s="15">
        <f t="shared" si="2"/>
        <v>98.50364373041599</v>
      </c>
    </row>
    <row r="45" spans="1:5" ht="45.75" customHeight="1">
      <c r="A45" s="24" t="s">
        <v>74</v>
      </c>
      <c r="B45" s="25" t="s">
        <v>75</v>
      </c>
      <c r="C45" s="15">
        <v>48602</v>
      </c>
      <c r="D45" s="15">
        <v>48602</v>
      </c>
      <c r="E45" s="15">
        <f t="shared" si="2"/>
        <v>100</v>
      </c>
    </row>
    <row r="46" spans="1:5" ht="45.75" customHeight="1">
      <c r="A46" s="24" t="s">
        <v>76</v>
      </c>
      <c r="B46" s="25" t="s">
        <v>77</v>
      </c>
      <c r="C46" s="15">
        <v>55258</v>
      </c>
      <c r="D46" s="15">
        <v>55258</v>
      </c>
      <c r="E46" s="15">
        <f t="shared" si="2"/>
        <v>100</v>
      </c>
    </row>
    <row r="47" spans="1:5" ht="63" customHeight="1">
      <c r="A47" s="24" t="s">
        <v>78</v>
      </c>
      <c r="B47" s="25" t="s">
        <v>79</v>
      </c>
      <c r="C47" s="15">
        <v>99061</v>
      </c>
      <c r="D47" s="15">
        <v>99061</v>
      </c>
      <c r="E47" s="15">
        <f t="shared" si="2"/>
        <v>100</v>
      </c>
    </row>
    <row r="48" spans="1:5" ht="33" customHeight="1">
      <c r="A48" s="24" t="s">
        <v>80</v>
      </c>
      <c r="B48" s="25" t="s">
        <v>81</v>
      </c>
      <c r="C48" s="15">
        <f>C49+C50+C51+C52+C53+C55+C56+C57+C58+C54</f>
        <v>131542.69999999998</v>
      </c>
      <c r="D48" s="15">
        <f>D49+D50+D51+D52+D53+D55+D56+D57+D58+D54</f>
        <v>120611.2</v>
      </c>
      <c r="E48" s="15">
        <f t="shared" si="2"/>
        <v>91.68977069803191</v>
      </c>
    </row>
    <row r="49" spans="1:5" ht="81" customHeight="1">
      <c r="A49" s="24" t="s">
        <v>82</v>
      </c>
      <c r="B49" s="26" t="s">
        <v>83</v>
      </c>
      <c r="C49" s="15">
        <v>1041.7</v>
      </c>
      <c r="D49" s="15">
        <v>1041.7</v>
      </c>
      <c r="E49" s="15">
        <f t="shared" si="2"/>
        <v>100</v>
      </c>
    </row>
    <row r="50" spans="1:5" ht="88.5" customHeight="1">
      <c r="A50" s="24" t="s">
        <v>84</v>
      </c>
      <c r="B50" s="26" t="s">
        <v>85</v>
      </c>
      <c r="C50" s="15">
        <v>2191</v>
      </c>
      <c r="D50" s="15">
        <v>2191.1</v>
      </c>
      <c r="E50" s="15">
        <f t="shared" si="2"/>
        <v>100.00456412596988</v>
      </c>
    </row>
    <row r="51" spans="1:5" ht="70.5" customHeight="1">
      <c r="A51" s="24" t="s">
        <v>86</v>
      </c>
      <c r="B51" s="26" t="s">
        <v>87</v>
      </c>
      <c r="C51" s="15">
        <v>3196.9</v>
      </c>
      <c r="D51" s="15">
        <v>3196.9</v>
      </c>
      <c r="E51" s="15">
        <f t="shared" si="2"/>
        <v>100</v>
      </c>
    </row>
    <row r="52" spans="1:5" ht="64.5" customHeight="1">
      <c r="A52" s="24" t="s">
        <v>88</v>
      </c>
      <c r="B52" s="25" t="s">
        <v>89</v>
      </c>
      <c r="C52" s="15">
        <v>12182.2</v>
      </c>
      <c r="D52" s="15">
        <v>12182.2</v>
      </c>
      <c r="E52" s="15">
        <f t="shared" si="2"/>
        <v>100</v>
      </c>
    </row>
    <row r="53" spans="1:5" ht="44.25" customHeight="1">
      <c r="A53" s="24" t="s">
        <v>90</v>
      </c>
      <c r="B53" s="25" t="s">
        <v>91</v>
      </c>
      <c r="C53" s="15">
        <v>4750.9</v>
      </c>
      <c r="D53" s="15">
        <v>4750.9</v>
      </c>
      <c r="E53" s="15">
        <f t="shared" si="2"/>
        <v>100</v>
      </c>
    </row>
    <row r="54" spans="1:5" ht="32.25" customHeight="1">
      <c r="A54" s="24" t="s">
        <v>92</v>
      </c>
      <c r="B54" s="25" t="s">
        <v>93</v>
      </c>
      <c r="C54" s="15">
        <v>10943.3</v>
      </c>
      <c r="D54" s="15">
        <v>10355.7</v>
      </c>
      <c r="E54" s="15">
        <f t="shared" si="2"/>
        <v>94.63050450960864</v>
      </c>
    </row>
    <row r="55" spans="1:5" ht="39.75" customHeight="1">
      <c r="A55" s="24" t="s">
        <v>94</v>
      </c>
      <c r="B55" s="25" t="s">
        <v>95</v>
      </c>
      <c r="C55" s="15">
        <v>5567.1</v>
      </c>
      <c r="D55" s="15">
        <v>5567.1</v>
      </c>
      <c r="E55" s="15">
        <f t="shared" si="2"/>
        <v>100</v>
      </c>
    </row>
    <row r="56" spans="1:5" ht="43.5" customHeight="1">
      <c r="A56" s="24" t="s">
        <v>96</v>
      </c>
      <c r="B56" s="25" t="s">
        <v>97</v>
      </c>
      <c r="C56" s="15">
        <v>12509.7</v>
      </c>
      <c r="D56" s="15">
        <v>12509.7</v>
      </c>
      <c r="E56" s="15">
        <f t="shared" si="2"/>
        <v>100</v>
      </c>
    </row>
    <row r="57" spans="1:5" ht="43.5" customHeight="1">
      <c r="A57" s="24" t="s">
        <v>98</v>
      </c>
      <c r="B57" s="26" t="s">
        <v>99</v>
      </c>
      <c r="C57" s="15">
        <v>58</v>
      </c>
      <c r="D57" s="15">
        <v>58</v>
      </c>
      <c r="E57" s="15">
        <f t="shared" si="2"/>
        <v>100</v>
      </c>
    </row>
    <row r="58" spans="1:5" ht="19.5" customHeight="1">
      <c r="A58" s="24" t="s">
        <v>100</v>
      </c>
      <c r="B58" s="25" t="s">
        <v>101</v>
      </c>
      <c r="C58" s="15">
        <v>79101.9</v>
      </c>
      <c r="D58" s="15">
        <v>68757.9</v>
      </c>
      <c r="E58" s="15">
        <f t="shared" si="2"/>
        <v>86.92319653510219</v>
      </c>
    </row>
    <row r="59" spans="1:5" ht="30.75" customHeight="1">
      <c r="A59" s="24" t="s">
        <v>102</v>
      </c>
      <c r="B59" s="25" t="s">
        <v>103</v>
      </c>
      <c r="C59" s="15">
        <f>C60+C61+C62+C64+C65+C66+C63</f>
        <v>369971.7</v>
      </c>
      <c r="D59" s="15">
        <f>D60+D61+D62+D64+D65+D66+D63</f>
        <v>369971.7</v>
      </c>
      <c r="E59" s="15">
        <f t="shared" si="2"/>
        <v>100</v>
      </c>
    </row>
    <row r="60" spans="1:5" ht="47.25" customHeight="1">
      <c r="A60" s="24" t="s">
        <v>104</v>
      </c>
      <c r="B60" s="25" t="s">
        <v>105</v>
      </c>
      <c r="C60" s="15">
        <v>349132.8</v>
      </c>
      <c r="D60" s="15">
        <v>349132.8</v>
      </c>
      <c r="E60" s="15">
        <f t="shared" si="2"/>
        <v>100</v>
      </c>
    </row>
    <row r="61" spans="1:5" ht="66" customHeight="1">
      <c r="A61" s="24" t="s">
        <v>106</v>
      </c>
      <c r="B61" s="25" t="s">
        <v>107</v>
      </c>
      <c r="C61" s="15">
        <v>665</v>
      </c>
      <c r="D61" s="15">
        <v>665</v>
      </c>
      <c r="E61" s="15">
        <f t="shared" si="2"/>
        <v>100</v>
      </c>
    </row>
    <row r="62" spans="1:5" ht="67.5" customHeight="1">
      <c r="A62" s="24" t="s">
        <v>108</v>
      </c>
      <c r="B62" s="25" t="s">
        <v>109</v>
      </c>
      <c r="C62" s="15">
        <v>0.7</v>
      </c>
      <c r="D62" s="15">
        <v>0.7</v>
      </c>
      <c r="E62" s="15">
        <f t="shared" si="2"/>
        <v>100</v>
      </c>
    </row>
    <row r="63" spans="1:5" ht="67.5" customHeight="1">
      <c r="A63" s="24" t="s">
        <v>110</v>
      </c>
      <c r="B63" s="27" t="s">
        <v>111</v>
      </c>
      <c r="C63" s="15">
        <v>1600</v>
      </c>
      <c r="D63" s="15">
        <v>1600</v>
      </c>
      <c r="E63" s="15">
        <f t="shared" si="2"/>
        <v>100</v>
      </c>
    </row>
    <row r="64" spans="1:5" ht="65.25" customHeight="1">
      <c r="A64" s="24" t="s">
        <v>112</v>
      </c>
      <c r="B64" s="27" t="s">
        <v>113</v>
      </c>
      <c r="C64" s="15">
        <v>1956.3</v>
      </c>
      <c r="D64" s="15">
        <v>1956.3</v>
      </c>
      <c r="E64" s="15">
        <f t="shared" si="2"/>
        <v>100</v>
      </c>
    </row>
    <row r="65" spans="1:5" ht="79.5" customHeight="1">
      <c r="A65" s="24" t="s">
        <v>114</v>
      </c>
      <c r="B65" s="27" t="s">
        <v>115</v>
      </c>
      <c r="C65" s="15">
        <v>13972.5</v>
      </c>
      <c r="D65" s="15">
        <v>13972.5</v>
      </c>
      <c r="E65" s="15">
        <f t="shared" si="2"/>
        <v>100</v>
      </c>
    </row>
    <row r="66" spans="1:5" ht="39" customHeight="1">
      <c r="A66" s="24" t="s">
        <v>116</v>
      </c>
      <c r="B66" s="25" t="s">
        <v>117</v>
      </c>
      <c r="C66" s="15">
        <v>2644.4</v>
      </c>
      <c r="D66" s="15">
        <v>2644.4</v>
      </c>
      <c r="E66" s="15">
        <f t="shared" si="2"/>
        <v>100</v>
      </c>
    </row>
    <row r="67" spans="1:5" ht="32.25" customHeight="1">
      <c r="A67" s="28" t="s">
        <v>118</v>
      </c>
      <c r="B67" s="25" t="s">
        <v>119</v>
      </c>
      <c r="C67" s="15">
        <v>31719.5</v>
      </c>
      <c r="D67" s="15">
        <v>31635.5</v>
      </c>
      <c r="E67" s="15">
        <f t="shared" si="2"/>
        <v>99.73517867557811</v>
      </c>
    </row>
    <row r="68" spans="1:5" ht="51" customHeight="1">
      <c r="A68" s="28" t="s">
        <v>120</v>
      </c>
      <c r="B68" s="29" t="s">
        <v>121</v>
      </c>
      <c r="C68" s="15">
        <v>579.2</v>
      </c>
      <c r="D68" s="15">
        <v>566.7</v>
      </c>
      <c r="E68" s="15">
        <f t="shared" si="2"/>
        <v>97.84185082872928</v>
      </c>
    </row>
    <row r="69" spans="1:5" ht="45" customHeight="1">
      <c r="A69" s="28" t="s">
        <v>122</v>
      </c>
      <c r="B69" s="29" t="s">
        <v>123</v>
      </c>
      <c r="C69" s="15">
        <v>1799.8</v>
      </c>
      <c r="D69" s="15">
        <v>1323.9</v>
      </c>
      <c r="E69" s="15">
        <f t="shared" si="2"/>
        <v>73.55817313034783</v>
      </c>
    </row>
    <row r="70" spans="1:5" ht="93" customHeight="1">
      <c r="A70" s="24" t="s">
        <v>124</v>
      </c>
      <c r="B70" s="25" t="s">
        <v>125</v>
      </c>
      <c r="C70" s="15"/>
      <c r="D70" s="15">
        <v>42.8</v>
      </c>
      <c r="E70" s="15"/>
    </row>
    <row r="71" spans="1:5" ht="59.25" customHeight="1">
      <c r="A71" s="24" t="s">
        <v>126</v>
      </c>
      <c r="B71" s="25" t="s">
        <v>127</v>
      </c>
      <c r="C71" s="15"/>
      <c r="D71" s="15">
        <v>-1210.9</v>
      </c>
      <c r="E71" s="15"/>
    </row>
    <row r="72" spans="1:5" ht="19.5" customHeight="1">
      <c r="A72" s="10" t="s">
        <v>128</v>
      </c>
      <c r="B72" s="13"/>
      <c r="C72" s="12">
        <f>C13+C43</f>
        <v>1084171.9</v>
      </c>
      <c r="D72" s="12">
        <f>D13+D43</f>
        <v>1080741.5</v>
      </c>
      <c r="E72" s="12">
        <f>D72/C72*100</f>
        <v>99.68359261109794</v>
      </c>
    </row>
    <row r="73" spans="1:3" ht="68.25" customHeight="1">
      <c r="A73" s="30"/>
      <c r="B73" s="30"/>
      <c r="C73" s="30"/>
    </row>
    <row r="74" spans="1:3" ht="14.25">
      <c r="A74" s="30"/>
      <c r="B74" s="30"/>
      <c r="C74" s="30"/>
    </row>
    <row r="75" spans="1:3" ht="14.25">
      <c r="A75" s="30"/>
      <c r="B75" s="30"/>
      <c r="C75" s="30"/>
    </row>
    <row r="76" spans="1:3" ht="14.25">
      <c r="A76" s="30"/>
      <c r="B76" s="30"/>
      <c r="C76" s="30"/>
    </row>
    <row r="77" spans="1:3" ht="14.25">
      <c r="A77" s="30"/>
      <c r="B77" s="30"/>
      <c r="C77" s="30"/>
    </row>
    <row r="78" spans="1:3" ht="14.25">
      <c r="A78" s="30"/>
      <c r="B78" s="30"/>
      <c r="C78" s="30"/>
    </row>
    <row r="79" spans="1:3" ht="14.25">
      <c r="A79" s="30"/>
      <c r="B79" s="30"/>
      <c r="C79" s="30"/>
    </row>
    <row r="80" spans="1:3" ht="14.25">
      <c r="A80" s="30"/>
      <c r="B80" s="30"/>
      <c r="C80" s="30"/>
    </row>
    <row r="81" spans="1:3" ht="14.25">
      <c r="A81" s="30"/>
      <c r="B81" s="30"/>
      <c r="C81" s="30"/>
    </row>
    <row r="82" spans="1:3" ht="14.25">
      <c r="A82" s="30"/>
      <c r="B82" s="30"/>
      <c r="C82" s="30"/>
    </row>
    <row r="83" spans="1:3" ht="14.25">
      <c r="A83" s="30"/>
      <c r="B83" s="30"/>
      <c r="C83" s="30"/>
    </row>
    <row r="84" spans="1:3" ht="14.25">
      <c r="A84" s="30"/>
      <c r="B84" s="30"/>
      <c r="C84" s="30"/>
    </row>
    <row r="85" spans="1:3" ht="14.25">
      <c r="A85" s="30"/>
      <c r="B85" s="30"/>
      <c r="C85" s="30"/>
    </row>
    <row r="86" spans="1:3" ht="14.25">
      <c r="A86" s="30"/>
      <c r="B86" s="30"/>
      <c r="C86" s="30"/>
    </row>
    <row r="87" spans="1:3" ht="14.25">
      <c r="A87" s="30"/>
      <c r="B87" s="30"/>
      <c r="C87" s="30"/>
    </row>
    <row r="88" spans="1:3" ht="14.25">
      <c r="A88" s="30"/>
      <c r="B88" s="30"/>
      <c r="C88" s="30"/>
    </row>
    <row r="89" spans="1:3" ht="14.25">
      <c r="A89" s="30"/>
      <c r="B89" s="30"/>
      <c r="C89" s="30"/>
    </row>
    <row r="90" spans="1:3" ht="14.25">
      <c r="A90" s="30"/>
      <c r="B90" s="30"/>
      <c r="C90" s="30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  <row r="110" spans="1:3" ht="14.25">
      <c r="A110" s="30"/>
      <c r="B110" s="30"/>
      <c r="C110" s="30"/>
    </row>
    <row r="111" spans="1:3" ht="14.25">
      <c r="A111" s="30"/>
      <c r="B111" s="30"/>
      <c r="C111" s="30"/>
    </row>
    <row r="112" spans="1:3" ht="14.25">
      <c r="A112" s="30"/>
      <c r="B112" s="30"/>
      <c r="C112" s="30"/>
    </row>
    <row r="113" spans="1:3" ht="14.25">
      <c r="A113" s="30"/>
      <c r="B113" s="30"/>
      <c r="C113" s="30"/>
    </row>
    <row r="114" spans="1:3" ht="14.25">
      <c r="A114" s="30"/>
      <c r="B114" s="30"/>
      <c r="C114" s="30"/>
    </row>
    <row r="115" spans="1:3" ht="14.25">
      <c r="A115" s="30"/>
      <c r="B115" s="30"/>
      <c r="C115" s="30"/>
    </row>
    <row r="116" spans="1:3" ht="14.25">
      <c r="A116" s="30"/>
      <c r="B116" s="30"/>
      <c r="C116" s="30"/>
    </row>
    <row r="117" spans="1:3" ht="14.25">
      <c r="A117" s="30"/>
      <c r="B117" s="30"/>
      <c r="C117" s="30"/>
    </row>
    <row r="118" spans="1:3" ht="14.25">
      <c r="A118" s="30"/>
      <c r="B118" s="30"/>
      <c r="C118" s="30"/>
    </row>
    <row r="119" spans="1:3" ht="14.25">
      <c r="A119" s="30"/>
      <c r="B119" s="30"/>
      <c r="C119" s="30"/>
    </row>
    <row r="120" spans="1:3" ht="14.25">
      <c r="A120" s="30"/>
      <c r="B120" s="30"/>
      <c r="C120" s="30"/>
    </row>
    <row r="121" spans="1:3" ht="14.25">
      <c r="A121" s="30"/>
      <c r="B121" s="30"/>
      <c r="C121" s="30"/>
    </row>
    <row r="122" spans="1:3" ht="14.25">
      <c r="A122" s="30"/>
      <c r="B122" s="30"/>
      <c r="C122" s="30"/>
    </row>
    <row r="123" spans="1:3" ht="14.25">
      <c r="A123" s="30"/>
      <c r="B123" s="30"/>
      <c r="C123" s="30"/>
    </row>
    <row r="124" spans="1:3" ht="14.25">
      <c r="A124" s="30"/>
      <c r="B124" s="30"/>
      <c r="C124" s="30"/>
    </row>
    <row r="125" spans="1:3" ht="14.25">
      <c r="A125" s="30"/>
      <c r="B125" s="30"/>
      <c r="C125" s="30"/>
    </row>
    <row r="126" spans="1:3" ht="14.25">
      <c r="A126" s="30"/>
      <c r="B126" s="30"/>
      <c r="C126" s="30"/>
    </row>
    <row r="127" spans="1:3" ht="14.25">
      <c r="A127" s="30"/>
      <c r="B127" s="30"/>
      <c r="C127" s="30"/>
    </row>
    <row r="128" spans="1:3" ht="14.25">
      <c r="A128" s="30"/>
      <c r="B128" s="30"/>
      <c r="C128" s="30"/>
    </row>
    <row r="129" ht="12.75">
      <c r="B129" s="31"/>
    </row>
    <row r="130" ht="12.75">
      <c r="B130" s="31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1"/>
    </row>
    <row r="140" ht="12.75">
      <c r="B140" s="31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  <row r="156" ht="12.75">
      <c r="B156" s="31"/>
    </row>
    <row r="157" ht="12.75">
      <c r="B157" s="31"/>
    </row>
    <row r="158" ht="12.75">
      <c r="B158" s="31"/>
    </row>
    <row r="159" ht="12.75">
      <c r="B159" s="31"/>
    </row>
    <row r="160" ht="12.75">
      <c r="B160" s="31"/>
    </row>
    <row r="161" ht="12.75">
      <c r="B161" s="3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1"/>
    </row>
    <row r="173" ht="12.75">
      <c r="B173" s="31"/>
    </row>
    <row r="174" ht="12.75">
      <c r="B174" s="31"/>
    </row>
    <row r="175" ht="12.75">
      <c r="B175" s="31"/>
    </row>
    <row r="176" ht="12.75">
      <c r="B176" s="31"/>
    </row>
    <row r="177" ht="12.75">
      <c r="B177" s="31"/>
    </row>
    <row r="178" ht="12.75">
      <c r="B178" s="31"/>
    </row>
    <row r="179" ht="12.75">
      <c r="B179" s="31"/>
    </row>
    <row r="180" ht="12.75">
      <c r="B180" s="31"/>
    </row>
    <row r="181" ht="12.75">
      <c r="B181" s="31"/>
    </row>
    <row r="182" ht="12.75">
      <c r="B182" s="31"/>
    </row>
    <row r="183" ht="12.75">
      <c r="B183" s="31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1"/>
    </row>
    <row r="193" ht="12.75">
      <c r="B193" s="31"/>
    </row>
    <row r="194" ht="12.75">
      <c r="B194" s="31"/>
    </row>
    <row r="195" ht="12.75">
      <c r="B195" s="31"/>
    </row>
    <row r="196" ht="12.75">
      <c r="B196" s="31"/>
    </row>
    <row r="197" ht="12.75">
      <c r="B197" s="31"/>
    </row>
    <row r="198" ht="12.75">
      <c r="B198" s="31"/>
    </row>
  </sheetData>
  <sheetProtection selectLockedCells="1" selectUnlockedCells="1"/>
  <mergeCells count="6">
    <mergeCell ref="A10:A11"/>
    <mergeCell ref="B10:B11"/>
    <mergeCell ref="C10:C11"/>
    <mergeCell ref="D10:D11"/>
    <mergeCell ref="E10:E11"/>
    <mergeCell ref="A7:E8"/>
  </mergeCells>
  <printOptions/>
  <pageMargins left="0.7875" right="0.7875" top="0.7875" bottom="0.7875" header="0.5118055555555555" footer="0.5118055555555555"/>
  <pageSetup horizontalDpi="300" verticalDpi="300" orientation="portrait" paperSize="9" scale="75" r:id="rId1"/>
  <rowBreaks count="2" manualBreakCount="2">
    <brk id="3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2024-03-19T08:41:01Z</cp:lastPrinted>
  <dcterms:modified xsi:type="dcterms:W3CDTF">2024-03-19T08:41:37Z</dcterms:modified>
  <cp:category/>
  <cp:version/>
  <cp:contentType/>
  <cp:contentStatus/>
</cp:coreProperties>
</file>